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15" windowWidth="8460" windowHeight="4710" tabRatio="884" activeTab="0"/>
  </bookViews>
  <sheets>
    <sheet name="задвижка" sheetId="1" r:id="rId1"/>
  </sheets>
  <externalReferences>
    <externalReference r:id="rId4"/>
  </externalReferences>
  <definedNames/>
  <calcPr fullCalcOnLoad="1"/>
</workbook>
</file>

<file path=xl/sharedStrings.xml><?xml version="1.0" encoding="utf-8"?>
<sst xmlns="http://schemas.openxmlformats.org/spreadsheetml/2006/main" count="2655" uniqueCount="1084">
  <si>
    <t>КОП 80-160                19с19нж</t>
  </si>
  <si>
    <t>КОП 100-160              19с19нж</t>
  </si>
  <si>
    <t>КОП 150-160              19с19нж</t>
  </si>
  <si>
    <t>1. Задвижки</t>
  </si>
  <si>
    <t>DN, мм</t>
  </si>
  <si>
    <r>
      <t xml:space="preserve">Климатическое исполнение </t>
    </r>
    <r>
      <rPr>
        <sz val="12"/>
        <rFont val="Times New Roman"/>
        <family val="1"/>
      </rPr>
      <t>У1</t>
    </r>
    <r>
      <rPr>
        <sz val="12"/>
        <rFont val="Times New Roman"/>
        <family val="1"/>
      </rPr>
      <t xml:space="preserve"> ГОСТ 15150.</t>
    </r>
  </si>
  <si>
    <t>Наименование</t>
  </si>
  <si>
    <t>вода, пар</t>
  </si>
  <si>
    <t>НБ-03</t>
  </si>
  <si>
    <r>
      <t>Ру
кгс/см</t>
    </r>
    <r>
      <rPr>
        <b/>
        <vertAlign val="superscript"/>
        <sz val="8"/>
        <rFont val="Times New Roman"/>
        <family val="1"/>
      </rPr>
      <t>2</t>
    </r>
  </si>
  <si>
    <t>Строит.
длина мм.</t>
  </si>
  <si>
    <r>
      <t xml:space="preserve">Темп-ра,
</t>
    </r>
    <r>
      <rPr>
        <b/>
        <vertAlign val="superscript"/>
        <sz val="8"/>
        <rFont val="Times New Roman"/>
        <family val="1"/>
      </rPr>
      <t>0</t>
    </r>
    <r>
      <rPr>
        <b/>
        <sz val="8"/>
        <rFont val="Times New Roman"/>
        <family val="1"/>
      </rPr>
      <t>С</t>
    </r>
  </si>
  <si>
    <t xml:space="preserve">присоединение
Рабочая среда,
</t>
  </si>
  <si>
    <t>Пропукная
способность
Kvy, м3/ч</t>
  </si>
  <si>
    <t>пар, вода</t>
  </si>
  <si>
    <t>560</t>
  </si>
  <si>
    <t>пар</t>
  </si>
  <si>
    <t>545</t>
  </si>
  <si>
    <t>вода</t>
  </si>
  <si>
    <t>285</t>
  </si>
  <si>
    <t>425</t>
  </si>
  <si>
    <t>фл.</t>
  </si>
  <si>
    <t>100</t>
  </si>
  <si>
    <t>НВ-06</t>
  </si>
  <si>
    <t>НВ-19</t>
  </si>
  <si>
    <t>НА-05</t>
  </si>
  <si>
    <t>Маса, кг</t>
  </si>
  <si>
    <t>Затворы дисковые запорно-регулирующие чугунные</t>
  </si>
  <si>
    <t>"Акватек"</t>
  </si>
  <si>
    <t>межфланцевые, вода, воздух,нефть, газы</t>
  </si>
  <si>
    <t>ручка с фиксатором</t>
  </si>
  <si>
    <t>с редуктором</t>
  </si>
  <si>
    <t>32ч326р</t>
  </si>
  <si>
    <t>фл.,вода</t>
  </si>
  <si>
    <t>ручное</t>
  </si>
  <si>
    <t>32ч926р</t>
  </si>
  <si>
    <t>под эл./пр.Н-Б1-12</t>
  </si>
  <si>
    <t>Затворы дисковые стальные</t>
  </si>
  <si>
    <t>32с(9)16п</t>
  </si>
  <si>
    <t>межфл.</t>
  </si>
  <si>
    <t>32с(9)(5)16п</t>
  </si>
  <si>
    <t>32с(9)(5)16нж</t>
  </si>
  <si>
    <t>32с910р</t>
  </si>
  <si>
    <t>Ду, мм</t>
  </si>
  <si>
    <t xml:space="preserve">
Присоединение, рабочая среда,
</t>
  </si>
  <si>
    <t>управление</t>
  </si>
  <si>
    <t>Цена, руб. с НДС</t>
  </si>
  <si>
    <t>Клапаны регулирующие с электроприводом, клапаны обратные, регуляторы уровня,  вентили</t>
  </si>
  <si>
    <t>Т-203нж</t>
  </si>
  <si>
    <t>440</t>
  </si>
  <si>
    <t>перегретый пар</t>
  </si>
  <si>
    <t>Цена в рублях с учетом НДС</t>
  </si>
  <si>
    <t>Т-203</t>
  </si>
  <si>
    <t>565</t>
  </si>
  <si>
    <t>Т-202бм</t>
  </si>
  <si>
    <t>приварка, перегретый пар</t>
  </si>
  <si>
    <t>маховик</t>
  </si>
  <si>
    <t>Т-39</t>
  </si>
  <si>
    <t>170</t>
  </si>
  <si>
    <t>7-15</t>
  </si>
  <si>
    <t>Т-31 МС-3</t>
  </si>
  <si>
    <t>18-28</t>
  </si>
  <si>
    <t>Т-31 МС-2</t>
  </si>
  <si>
    <t>35-45</t>
  </si>
  <si>
    <t>Т-31 МС-1</t>
  </si>
  <si>
    <t>325-450</t>
  </si>
  <si>
    <t>Т-131 МС</t>
  </si>
  <si>
    <t>450</t>
  </si>
  <si>
    <t>Т-18 б-1</t>
  </si>
  <si>
    <t>300</t>
  </si>
  <si>
    <t>приварка, пар, вода</t>
  </si>
  <si>
    <t>Т-33б</t>
  </si>
  <si>
    <t>приварка, конденсат</t>
  </si>
  <si>
    <t>Т-33бЭ</t>
  </si>
  <si>
    <t>МЭОФ 100/25-0,25У-97К</t>
  </si>
  <si>
    <t>Т-107б</t>
  </si>
  <si>
    <t>Т-108б</t>
  </si>
  <si>
    <t>Т-40</t>
  </si>
  <si>
    <t>Т-32 МС-3</t>
  </si>
  <si>
    <t>Т-32 МС-2</t>
  </si>
  <si>
    <t>Т-23</t>
  </si>
  <si>
    <t>223</t>
  </si>
  <si>
    <t>Т-32 МС-1</t>
  </si>
  <si>
    <t>Т-132 МС</t>
  </si>
  <si>
    <t>Т-34б</t>
  </si>
  <si>
    <t>конденсат</t>
  </si>
  <si>
    <t>Т-34бЭ</t>
  </si>
  <si>
    <t>Т-24</t>
  </si>
  <si>
    <t>Т-35б</t>
  </si>
  <si>
    <t>Т-35бЭ</t>
  </si>
  <si>
    <t>Т-109б</t>
  </si>
  <si>
    <t>Т-110б</t>
  </si>
  <si>
    <t>Т-111б</t>
  </si>
  <si>
    <t>Т-118 б</t>
  </si>
  <si>
    <t>Т-135бм</t>
  </si>
  <si>
    <t>Т-135бмЭ</t>
  </si>
  <si>
    <t>МЭОФ 250/25-0,25У-97К</t>
  </si>
  <si>
    <t>Т-36б</t>
  </si>
  <si>
    <t>Т-36бЭ</t>
  </si>
  <si>
    <t>Т-122 бс</t>
  </si>
  <si>
    <t>Т-136бм</t>
  </si>
  <si>
    <t>Т-136бмЭ</t>
  </si>
  <si>
    <t>Т-123 бс</t>
  </si>
  <si>
    <t>Т-141бм</t>
  </si>
  <si>
    <t>Т-141бмЭ</t>
  </si>
  <si>
    <t>Т-137бм</t>
  </si>
  <si>
    <t>Т-137бмЭ</t>
  </si>
  <si>
    <t>Т-138бм</t>
  </si>
  <si>
    <t>Задвижки</t>
  </si>
  <si>
    <t>Т-115 бс</t>
  </si>
  <si>
    <t>маховик, редуктор</t>
  </si>
  <si>
    <t>Т-116 бс</t>
  </si>
  <si>
    <t>Т-117 бс</t>
  </si>
  <si>
    <t>Водоуказательные приборы</t>
  </si>
  <si>
    <t>Т-45-1</t>
  </si>
  <si>
    <t>225</t>
  </si>
  <si>
    <t>Т-45-2</t>
  </si>
  <si>
    <t>Т-229 бм</t>
  </si>
  <si>
    <t>Т-74 бм</t>
  </si>
  <si>
    <t>Т-228 б</t>
  </si>
  <si>
    <t>345</t>
  </si>
  <si>
    <t>Т-230 б</t>
  </si>
  <si>
    <t>60</t>
  </si>
  <si>
    <t>Т-229 б</t>
  </si>
  <si>
    <t>350</t>
  </si>
  <si>
    <t>Цена руб.  с НДС</t>
  </si>
  <si>
    <t>договорная</t>
  </si>
  <si>
    <t>Задвижки клиновые под приварку</t>
  </si>
  <si>
    <t>редуктор цилиндр.</t>
  </si>
  <si>
    <t>редуктор конич.</t>
  </si>
  <si>
    <t>2с-25-1</t>
  </si>
  <si>
    <t>2с-28-1</t>
  </si>
  <si>
    <t>2с-29-1</t>
  </si>
  <si>
    <t>2с-Э-1</t>
  </si>
  <si>
    <t>эл./пр. НВ-08</t>
  </si>
  <si>
    <t>2с-25-2</t>
  </si>
  <si>
    <t>2с-25-2-Н</t>
  </si>
  <si>
    <t>2с-26-2-Н</t>
  </si>
  <si>
    <t>2с-27-2-Н</t>
  </si>
  <si>
    <t>2с-28-2-Н</t>
  </si>
  <si>
    <t>2с-29-2-Н</t>
  </si>
  <si>
    <t>2с-Э-2</t>
  </si>
  <si>
    <t>2с-26-3-Н</t>
  </si>
  <si>
    <t>2с-27-3-Н</t>
  </si>
  <si>
    <t>2с-28-3-Н</t>
  </si>
  <si>
    <t>2с-29-3-Н</t>
  </si>
  <si>
    <t>2с-Э-3</t>
  </si>
  <si>
    <t>эл./пр. НГ-11</t>
  </si>
  <si>
    <t>2с-ЭТ-3***</t>
  </si>
  <si>
    <t>2с-26-4-Н</t>
  </si>
  <si>
    <t>2с-27-4-Н</t>
  </si>
  <si>
    <t>2с-28-4-Н</t>
  </si>
  <si>
    <t>2с-29-4-Н</t>
  </si>
  <si>
    <t>2с-Э-4</t>
  </si>
  <si>
    <t>2с-ЭТ-4***</t>
  </si>
  <si>
    <t>2с-26-5-Н</t>
  </si>
  <si>
    <t>2с-27-5-Н</t>
  </si>
  <si>
    <t>2с-Э-5</t>
  </si>
  <si>
    <t>2с-ЭТ-5***</t>
  </si>
  <si>
    <t>Клапаны регулирующие поворотные под приварку</t>
  </si>
  <si>
    <t>6с-12-1-1</t>
  </si>
  <si>
    <t>6с-12-1-1Э</t>
  </si>
  <si>
    <t>6с-12-1-2</t>
  </si>
  <si>
    <t>25,5</t>
  </si>
  <si>
    <t>6с-12-1-2Э</t>
  </si>
  <si>
    <t>6с-13-1</t>
  </si>
  <si>
    <t>54,8</t>
  </si>
  <si>
    <t>6с-13-1Э</t>
  </si>
  <si>
    <t>6с-13-2</t>
  </si>
  <si>
    <t>71</t>
  </si>
  <si>
    <t>6с-13-2Э</t>
  </si>
  <si>
    <t>6с-13-3</t>
  </si>
  <si>
    <t>175</t>
  </si>
  <si>
    <t>6с-13-3Э</t>
  </si>
  <si>
    <t>6с-13-4</t>
  </si>
  <si>
    <t>198</t>
  </si>
  <si>
    <t>6с-13-4Э</t>
  </si>
  <si>
    <t>6с-13-5</t>
  </si>
  <si>
    <t>370</t>
  </si>
  <si>
    <t>6с-13-5Э</t>
  </si>
  <si>
    <t>6с-12-4</t>
  </si>
  <si>
    <t>388</t>
  </si>
  <si>
    <t>6с-12-4Э</t>
  </si>
  <si>
    <t>6с-12-4-1</t>
  </si>
  <si>
    <t>6с-12-4-1Э</t>
  </si>
  <si>
    <t xml:space="preserve">Цена с НДС 
</t>
  </si>
  <si>
    <t>Обозначение изделия, таблица фигур</t>
  </si>
  <si>
    <t>DN,</t>
  </si>
  <si>
    <t>Климатическое исполнение У1, Ст. 25Л</t>
  </si>
  <si>
    <t>Климатическое исполнение ХЛ1,20ГЛ</t>
  </si>
  <si>
    <t>Строите-</t>
  </si>
  <si>
    <t>с ручным управлением</t>
  </si>
  <si>
    <t>льная</t>
  </si>
  <si>
    <t>Масса,</t>
  </si>
  <si>
    <t>кгс/</t>
  </si>
  <si>
    <t>мм</t>
  </si>
  <si>
    <t>Вода, Пар</t>
  </si>
  <si>
    <t>Природный</t>
  </si>
  <si>
    <t>длина</t>
  </si>
  <si>
    <t>кг</t>
  </si>
  <si>
    <t>см²</t>
  </si>
  <si>
    <t>Нефть</t>
  </si>
  <si>
    <t>газ</t>
  </si>
  <si>
    <t>L, мм</t>
  </si>
  <si>
    <t>31с45нж, 31с945нж, 31с545нж</t>
  </si>
  <si>
    <t xml:space="preserve">31лс45нж, 31лс945нж, </t>
  </si>
  <si>
    <t>31лс545нж</t>
  </si>
  <si>
    <t>строительная длина L, мм</t>
  </si>
  <si>
    <t>30с919нж, 30с519нж</t>
  </si>
  <si>
    <t>30с76нж,30с976нж</t>
  </si>
  <si>
    <t xml:space="preserve">30с576нж, 30с975нж, </t>
  </si>
  <si>
    <t>30с575нж</t>
  </si>
  <si>
    <r>
      <rPr>
        <sz val="16"/>
        <rFont val="Times New Roman"/>
        <family val="1"/>
      </rPr>
      <t>(</t>
    </r>
    <r>
      <rPr>
        <b/>
        <sz val="16"/>
        <rFont val="Times New Roman"/>
        <family val="1"/>
      </rPr>
      <t>ЗКЛПЭ-75)</t>
    </r>
  </si>
  <si>
    <t>30с15нж, 30с915нж</t>
  </si>
  <si>
    <t>30лс919нж, 30лс519нж</t>
  </si>
  <si>
    <t>30лс76нж,30лс976нж</t>
  </si>
  <si>
    <t xml:space="preserve">30лс576нж, 30лс975нж, </t>
  </si>
  <si>
    <t>30лс575нж</t>
  </si>
  <si>
    <t>30с515нж,</t>
  </si>
  <si>
    <t>30лс15нж, 30лс915нж</t>
  </si>
  <si>
    <t>30лс515нж</t>
  </si>
  <si>
    <t>30с64нж, 30с964нж</t>
  </si>
  <si>
    <t xml:space="preserve">30с564нж, 30лс64нж, </t>
  </si>
  <si>
    <t>30лс964нж, 30лс564нж</t>
  </si>
  <si>
    <t>30с927нж, 30с527нж</t>
  </si>
  <si>
    <t>30лс927нж, 30лс527нж</t>
  </si>
  <si>
    <t>30с41нж, 30с941нж</t>
  </si>
  <si>
    <t xml:space="preserve">30с541нж, </t>
  </si>
  <si>
    <t>30лс41нж, 30лс941нж</t>
  </si>
  <si>
    <t xml:space="preserve">30лс541нж, </t>
  </si>
  <si>
    <t>31нж45нж, 31нж945нж, 31нж545нж</t>
  </si>
  <si>
    <t>30нж76нж,30нж976нж</t>
  </si>
  <si>
    <t xml:space="preserve">30нж576нж, 30нж975нж, </t>
  </si>
  <si>
    <t>30нж575нж</t>
  </si>
  <si>
    <t>30нж15нж, 30нж915нж</t>
  </si>
  <si>
    <t>30нж515нж,</t>
  </si>
  <si>
    <t>30нж64нж, 30нж964нж</t>
  </si>
  <si>
    <t>30нж564нж</t>
  </si>
  <si>
    <t>30нж41нж, 30нж941нж</t>
  </si>
  <si>
    <t xml:space="preserve">30нж541нж, </t>
  </si>
  <si>
    <t xml:space="preserve"> Ст. 10х18н9л</t>
  </si>
  <si>
    <t>Ст. 10х18н9л</t>
  </si>
  <si>
    <t xml:space="preserve"> Ст. 08х17н13м2</t>
  </si>
  <si>
    <t>*</t>
  </si>
  <si>
    <t>Давление рабочее</t>
  </si>
  <si>
    <t>**</t>
  </si>
  <si>
    <r>
      <t>Допускается применение при температуре 450</t>
    </r>
    <r>
      <rPr>
        <vertAlign val="superscript"/>
        <sz val="8"/>
        <rFont val="Times New Roman"/>
        <family val="1"/>
      </rPr>
      <t>0</t>
    </r>
    <r>
      <rPr>
        <sz val="8"/>
        <rFont val="Times New Roman"/>
        <family val="1"/>
      </rPr>
      <t>С и давлении не более Рр = 6,3 Мпа</t>
    </r>
  </si>
  <si>
    <t>***</t>
  </si>
  <si>
    <t>Цена указана без стоимости электропривода.</t>
  </si>
  <si>
    <t>Э</t>
  </si>
  <si>
    <t>Электропривод производства ОАО "ЗЭиМ"</t>
  </si>
  <si>
    <t>ЭТ</t>
  </si>
  <si>
    <t>Электропривод производства ОАО "Тулаэлектропривод"</t>
  </si>
  <si>
    <t xml:space="preserve">Клапаны типа "6с" и "9с" могут комплектоваться эл./пр. типа МЭО производства "ЗЭиМ" </t>
  </si>
  <si>
    <t>Цена с НДС, руб</t>
  </si>
  <si>
    <t>Электроприводы производства "Тулаэлектропривод"</t>
  </si>
  <si>
    <t>Тип 
электропривода</t>
  </si>
  <si>
    <t>НМ</t>
  </si>
  <si>
    <t>ТЭ099088-00М</t>
  </si>
  <si>
    <t>НА</t>
  </si>
  <si>
    <t>ТЭ099058-01, 02, 04, 05, 07, 10, 12, 13, 15, 16М1</t>
  </si>
  <si>
    <t>08, 11, 14, М1</t>
  </si>
  <si>
    <t>ВА</t>
  </si>
  <si>
    <t>ТЭ099059-00М</t>
  </si>
  <si>
    <t>НБ</t>
  </si>
  <si>
    <t>Б099098-01-12М1</t>
  </si>
  <si>
    <t>13-18М1</t>
  </si>
  <si>
    <t>ВБ</t>
  </si>
  <si>
    <t>Б099099-01-06М1</t>
  </si>
  <si>
    <t>07-09М1</t>
  </si>
  <si>
    <t>НВ</t>
  </si>
  <si>
    <t>Б099100-01-25М</t>
  </si>
  <si>
    <t>25-37М</t>
  </si>
  <si>
    <t>38-41М</t>
  </si>
  <si>
    <t>ВВ</t>
  </si>
  <si>
    <t>Б099101-01-12М</t>
  </si>
  <si>
    <t>13-18М</t>
  </si>
  <si>
    <t>19-20М</t>
  </si>
  <si>
    <t>НГ</t>
  </si>
  <si>
    <t>Б099102-01-03; 10-12; 25-30М</t>
  </si>
  <si>
    <t>04-08; 13-16</t>
  </si>
  <si>
    <t>19-24М</t>
  </si>
  <si>
    <t>ВГ</t>
  </si>
  <si>
    <t>Б099103-01-03М</t>
  </si>
  <si>
    <t>04-09М</t>
  </si>
  <si>
    <t>10-12М</t>
  </si>
  <si>
    <t>13-15М</t>
  </si>
  <si>
    <t>НД</t>
  </si>
  <si>
    <t>Б099104-01-08М</t>
  </si>
  <si>
    <t>07-12М</t>
  </si>
  <si>
    <t>ВД</t>
  </si>
  <si>
    <t>Б099105-01-03М</t>
  </si>
  <si>
    <t>04-06М</t>
  </si>
  <si>
    <t>07-09М</t>
  </si>
  <si>
    <t>ПМ</t>
  </si>
  <si>
    <t>ТЭ099190</t>
  </si>
  <si>
    <t>ОМ</t>
  </si>
  <si>
    <t>ПА</t>
  </si>
  <si>
    <t>ТЭ099191</t>
  </si>
  <si>
    <t>ОА</t>
  </si>
  <si>
    <t>ПБ</t>
  </si>
  <si>
    <t>ТЭ099192</t>
  </si>
  <si>
    <t>ОБ</t>
  </si>
  <si>
    <t>ПВ</t>
  </si>
  <si>
    <t>ТЭ099193</t>
  </si>
  <si>
    <t>ОВ</t>
  </si>
  <si>
    <t>ПГ</t>
  </si>
  <si>
    <t>ТЭ099194  01-03; 07-09</t>
  </si>
  <si>
    <t>04-06; 10-13</t>
  </si>
  <si>
    <t>ОГ</t>
  </si>
  <si>
    <t>ПД</t>
  </si>
  <si>
    <t>ТЭ099195  01-12</t>
  </si>
  <si>
    <t>ОД</t>
  </si>
  <si>
    <t>ТЭ099195  01-13</t>
  </si>
  <si>
    <t>Мотор-редуктор МС 1-50-65</t>
  </si>
  <si>
    <t>ПК</t>
  </si>
  <si>
    <t>Пк 50 с(ш) 11</t>
  </si>
  <si>
    <t>Пк 50 с(ш) 3</t>
  </si>
  <si>
    <t>ПК-150</t>
  </si>
  <si>
    <t>ПК-250</t>
  </si>
  <si>
    <t>В-2МПК</t>
  </si>
  <si>
    <t>В-2МПК-4000</t>
  </si>
  <si>
    <t>ВПК</t>
  </si>
  <si>
    <t>ВПК-50; 150</t>
  </si>
  <si>
    <t>ВПК-250</t>
  </si>
  <si>
    <t>Электроприводы производства "АРМА" (Украина)</t>
  </si>
  <si>
    <r>
      <t xml:space="preserve">Климатическое исполнение </t>
    </r>
    <r>
      <rPr>
        <b/>
        <sz val="14"/>
        <rFont val="Times New Roman"/>
        <family val="1"/>
      </rPr>
      <t>У1</t>
    </r>
    <r>
      <rPr>
        <sz val="14"/>
        <rFont val="Times New Roman"/>
        <family val="1"/>
      </rPr>
      <t xml:space="preserve"> ГОСТ 15150.</t>
    </r>
  </si>
  <si>
    <t>Ру
кгс/см2</t>
  </si>
  <si>
    <t>Темп-ра,
0С</t>
  </si>
  <si>
    <t>Пенополиуретановое покрытие ГОСТ 30732-01 ДУ 57-1220 мм</t>
  </si>
  <si>
    <t>Силикатноэмалевое покрытие ТУ 1390-001-01297858-96 ДУ 57-426 мм</t>
  </si>
  <si>
    <t>Полиуретановое покрытие ТУ 2313-008-17213088-03 ДУ 57-1220 мм</t>
  </si>
  <si>
    <t>Заглушки,днища эллиптические ст.20.ст.09Г2С,ст.12(08)Х18Н10Т,ст.10Х17Н13М2Т ГОСТ 17379-01</t>
  </si>
  <si>
    <t>ТУ 102-488-95,ОСТ 34-10-758-99 ДУ 32-1420 мм</t>
  </si>
  <si>
    <t>Заглушки фланцевые ст.20 (ст.3),ст.09Г2С,ст.12(08)Х18Н10Т,ст.10Х17Н13М2Т АТК 24.200.02-90</t>
  </si>
  <si>
    <t xml:space="preserve"> ДУ 15-1200 мм</t>
  </si>
  <si>
    <t>Отводы крутоизогнутые ГОСТ 17380-01</t>
  </si>
  <si>
    <t>Типоразмер Дн,мм</t>
  </si>
  <si>
    <t>ст.20</t>
  </si>
  <si>
    <t>ст.09Г2С</t>
  </si>
  <si>
    <t>ст.12Х18Н10Т</t>
  </si>
  <si>
    <t>21,3х2,3 DIN 2605</t>
  </si>
  <si>
    <t>26,9x2,3 DIN 2605</t>
  </si>
  <si>
    <t>33,7x2,6 DIN 2605</t>
  </si>
  <si>
    <t>38,0x2,6 DIN 2605</t>
  </si>
  <si>
    <t>42,4x2,6 DIN 2605</t>
  </si>
  <si>
    <t>44,5x2,6 DIN 2605</t>
  </si>
  <si>
    <t>48,3x2,6 DIN 2605</t>
  </si>
  <si>
    <t>45x2,5</t>
  </si>
  <si>
    <t>45х4</t>
  </si>
  <si>
    <t>57х3</t>
  </si>
  <si>
    <t>57х5</t>
  </si>
  <si>
    <t>57х6</t>
  </si>
  <si>
    <t>76х3,5</t>
  </si>
  <si>
    <t>76х5;6</t>
  </si>
  <si>
    <t>89х3,5</t>
  </si>
  <si>
    <t>89х5;6</t>
  </si>
  <si>
    <t>102х4;5</t>
  </si>
  <si>
    <t>108х4</t>
  </si>
  <si>
    <t>108х5</t>
  </si>
  <si>
    <t>108х6</t>
  </si>
  <si>
    <t>108х8</t>
  </si>
  <si>
    <t>114х4;5</t>
  </si>
  <si>
    <t>114х6</t>
  </si>
  <si>
    <t>114х9</t>
  </si>
  <si>
    <t>114х10;11</t>
  </si>
  <si>
    <t>114х12</t>
  </si>
  <si>
    <t>114х14</t>
  </si>
  <si>
    <t>133х4;5</t>
  </si>
  <si>
    <t>133х8</t>
  </si>
  <si>
    <t>159х5</t>
  </si>
  <si>
    <t>159х6</t>
  </si>
  <si>
    <t>159х8</t>
  </si>
  <si>
    <t>159х12</t>
  </si>
  <si>
    <t>159х14</t>
  </si>
  <si>
    <t>168х4,5;6</t>
  </si>
  <si>
    <t>168х7;8</t>
  </si>
  <si>
    <t>168х10..12</t>
  </si>
  <si>
    <t>168х14</t>
  </si>
  <si>
    <t>168х16</t>
  </si>
  <si>
    <t>219х6</t>
  </si>
  <si>
    <t>219х7;8</t>
  </si>
  <si>
    <t>219х9;10</t>
  </si>
  <si>
    <t>219х12</t>
  </si>
  <si>
    <t>219х14;16</t>
  </si>
  <si>
    <t>273х6;7;8</t>
  </si>
  <si>
    <t>273х9;10</t>
  </si>
  <si>
    <t>273х12</t>
  </si>
  <si>
    <t>273х14</t>
  </si>
  <si>
    <t>273х16;18</t>
  </si>
  <si>
    <t>273х20</t>
  </si>
  <si>
    <t>273х22;24;25</t>
  </si>
  <si>
    <t>325х7;8</t>
  </si>
  <si>
    <t>325х9;10</t>
  </si>
  <si>
    <t>325х12</t>
  </si>
  <si>
    <t>325х16</t>
  </si>
  <si>
    <t>377х8;9;10</t>
  </si>
  <si>
    <t>377х12</t>
  </si>
  <si>
    <t>377х16</t>
  </si>
  <si>
    <t>426х8;9;10</t>
  </si>
  <si>
    <t>426х12</t>
  </si>
  <si>
    <t>426х14</t>
  </si>
  <si>
    <t>426х16</t>
  </si>
  <si>
    <t>530х8;9;10</t>
  </si>
  <si>
    <t>530х12</t>
  </si>
  <si>
    <t>530х14</t>
  </si>
  <si>
    <t>530х16</t>
  </si>
  <si>
    <t>530х18</t>
  </si>
  <si>
    <t>530х20</t>
  </si>
  <si>
    <t>630х10;12</t>
  </si>
  <si>
    <t>630х20</t>
  </si>
  <si>
    <t>720х10..13-(1,6-4,8)-0,75-0,6 1 Ду</t>
  </si>
  <si>
    <t>1,5Ду</t>
  </si>
  <si>
    <t>720х16..20-(5,6-7,5)-0,75-0,6 1 Ду</t>
  </si>
  <si>
    <t>1,5 Ду</t>
  </si>
  <si>
    <t>820х14..20-(1,6-4,8)-0,75-0,6</t>
  </si>
  <si>
    <t>820х22-(5,6-7,5)-0,75-0,6</t>
  </si>
  <si>
    <t>1020х12..14-(1,6-4,8)-0,75-0,6</t>
  </si>
  <si>
    <t>1020х16..24-(5,6-8,5)-0,75-0,6</t>
  </si>
  <si>
    <t>1220х12..16-(1,6-4,8)-0,75-0,6</t>
  </si>
  <si>
    <t>1220х18..28-(5,6-7,5)-0,75-0,6</t>
  </si>
  <si>
    <t>Переходы концентрические ГОСТ 17378-01</t>
  </si>
  <si>
    <t>Цена руб. с НДС</t>
  </si>
  <si>
    <t>57х4-45х2,5</t>
  </si>
  <si>
    <t>76х3,5-57х3</t>
  </si>
  <si>
    <t>76х5-57х5</t>
  </si>
  <si>
    <t>89х3,5-57х3</t>
  </si>
  <si>
    <t>89х5-57х5</t>
  </si>
  <si>
    <t>89х3,5-76х3,5</t>
  </si>
  <si>
    <t>108х4-57х3</t>
  </si>
  <si>
    <t>108х4-57х4</t>
  </si>
  <si>
    <t>108х4-76х3,5</t>
  </si>
  <si>
    <t>108х4-89х3,5</t>
  </si>
  <si>
    <t>108х6-89х6</t>
  </si>
  <si>
    <t>114х6-57х4</t>
  </si>
  <si>
    <t>114х6-76х5</t>
  </si>
  <si>
    <t>114х6-89х6</t>
  </si>
  <si>
    <t>133х5-108х4</t>
  </si>
  <si>
    <t>159х4,5-57х3</t>
  </si>
  <si>
    <t>159х4,5-76х3,5</t>
  </si>
  <si>
    <t>159х8-76х4</t>
  </si>
  <si>
    <t>159х4,5-89х3,5</t>
  </si>
  <si>
    <t>159х8-89х6</t>
  </si>
  <si>
    <t>159х4,5-108х4</t>
  </si>
  <si>
    <t>159х8-108х6</t>
  </si>
  <si>
    <t>219х6-57х3</t>
  </si>
  <si>
    <t>219х6-76х3,5</t>
  </si>
  <si>
    <t>219х10-76х5</t>
  </si>
  <si>
    <t>219х6-89х3,5</t>
  </si>
  <si>
    <t>219х10-89х5</t>
  </si>
  <si>
    <t>219х6-108х4</t>
  </si>
  <si>
    <t>219х10-108х6</t>
  </si>
  <si>
    <t>219х6-133х4</t>
  </si>
  <si>
    <t>219х6-159х4,5</t>
  </si>
  <si>
    <t>219х10-159х8</t>
  </si>
  <si>
    <t>219х10..12-168х8</t>
  </si>
  <si>
    <t>273х7..10-108х4..6</t>
  </si>
  <si>
    <t>273х7-133х4</t>
  </si>
  <si>
    <t>273х7..8-159х4,5</t>
  </si>
  <si>
    <t>273х7-219х6</t>
  </si>
  <si>
    <t>273х10..12-219х8..10</t>
  </si>
  <si>
    <t>325х8..10-108х4</t>
  </si>
  <si>
    <t>325х8..10-159х4,5..6</t>
  </si>
  <si>
    <t>325х12-159х8</t>
  </si>
  <si>
    <t>325х8-219х6..7</t>
  </si>
  <si>
    <t>325х10-219х8</t>
  </si>
  <si>
    <t>325х8-273х7..8</t>
  </si>
  <si>
    <t>325х10..12-273х10..12</t>
  </si>
  <si>
    <t>377х12-219х8</t>
  </si>
  <si>
    <t>377х14-273х12</t>
  </si>
  <si>
    <t>377х10..12-325х8..10</t>
  </si>
  <si>
    <t>377х14-325х12</t>
  </si>
  <si>
    <t>426х8..16-273х8..12</t>
  </si>
  <si>
    <t>426х10..12-325х8..10</t>
  </si>
  <si>
    <t>426х10..14-377х10..12</t>
  </si>
  <si>
    <t>530х8..12-325х8..12</t>
  </si>
  <si>
    <t>530х8..14-377х8..12</t>
  </si>
  <si>
    <t>530х12..14-426х10..12</t>
  </si>
  <si>
    <t>ПШС 630х10..14-530х10..14</t>
  </si>
  <si>
    <t>ст.17Г1С</t>
  </si>
  <si>
    <t>Переходы концентрические,эксцентрические штампованные ст.20,ст.09Г2С,ст.12(08)Х18Н10Т,ст.10Х17Н13М2Т,</t>
  </si>
  <si>
    <t>ст.20А,ст.20С,ст.09ГСФ ГОСТ 17378-01,ОСТ 34-42-700-85,ОСТ 34-10-753-92,ТУ с геометрией по ГОСТ ДУ 38-530 мм</t>
  </si>
  <si>
    <t>Переходы концентрические,эксцентрические штампосварные ст.20,ст.09Г2С,ст.10Г2ФБЮ,ст.09ГСФ ТУ 102-488-95,</t>
  </si>
  <si>
    <t>ТУ 51-29-81 ДУ 57-1420 мм</t>
  </si>
  <si>
    <t>Переходы эксцентрические</t>
  </si>
  <si>
    <t>сталь 20, ГОСТ 17378-01, ГОСТ 17380-01</t>
  </si>
  <si>
    <t>Типоразмер</t>
  </si>
  <si>
    <t>Цена руб.,с НДС</t>
  </si>
  <si>
    <t>Dн х dн,диаметр,мм</t>
  </si>
  <si>
    <t>S x S1,толщина стенки,мм</t>
  </si>
  <si>
    <t>57х32</t>
  </si>
  <si>
    <t>5,0х3,0</t>
  </si>
  <si>
    <t>57х38</t>
  </si>
  <si>
    <t>5,0х4,0</t>
  </si>
  <si>
    <t>57х45</t>
  </si>
  <si>
    <t>4,0х2,5</t>
  </si>
  <si>
    <t>76х57</t>
  </si>
  <si>
    <t>3,5х3,0</t>
  </si>
  <si>
    <t>6,0х5,0</t>
  </si>
  <si>
    <t>89х57</t>
  </si>
  <si>
    <t>89х76</t>
  </si>
  <si>
    <t>3,5х3,5</t>
  </si>
  <si>
    <t>108х76</t>
  </si>
  <si>
    <t>4,0х3,5</t>
  </si>
  <si>
    <t>377х325</t>
  </si>
  <si>
    <t>12,0х12,0</t>
  </si>
  <si>
    <t>108х89</t>
  </si>
  <si>
    <t>6,0х6,0</t>
  </si>
  <si>
    <t>159х108</t>
  </si>
  <si>
    <t>8,0х6,0</t>
  </si>
  <si>
    <t>159х133</t>
  </si>
  <si>
    <t>8,0х8,0</t>
  </si>
  <si>
    <t>219х159</t>
  </si>
  <si>
    <t>10,0х8,0</t>
  </si>
  <si>
    <t>273х219</t>
  </si>
  <si>
    <t>12,0х10,0</t>
  </si>
  <si>
    <t>325х273</t>
  </si>
  <si>
    <t>Сталь 09Г2С, ГОСТ 17378-01, ГОСТ 17380-01</t>
  </si>
  <si>
    <t>Сталь 12Х18Н10Т (08Х18Н10Т), ТУ 1468-002-17192736-03</t>
  </si>
  <si>
    <t>4,0х3,0</t>
  </si>
  <si>
    <t>Сталь 15Х5М, ТУ 1468-002-17192736-03</t>
  </si>
  <si>
    <t>Тройники штампосварные(ТШС и ТШСР)ТУ 102-488-95</t>
  </si>
  <si>
    <t>К 48..60</t>
  </si>
  <si>
    <t>530х10-114х10</t>
  </si>
  <si>
    <t>530х10-219х10</t>
  </si>
  <si>
    <t>530х12-273х12</t>
  </si>
  <si>
    <t>530х10-325х10</t>
  </si>
  <si>
    <t>530-377-(1,6-4,8)-0,75-0,6</t>
  </si>
  <si>
    <t>530-377-(5,6-7,5)-0,75-0,6</t>
  </si>
  <si>
    <t>530-426-(5,6-7,5)-0,75-0,6</t>
  </si>
  <si>
    <t>530-530-(1,6-5,6)-0,75-0,6</t>
  </si>
  <si>
    <t>530-530-(6,3-7,5)-0,75-0,6</t>
  </si>
  <si>
    <t>630-219/273-(1,6-5,6)-0,75-0,6</t>
  </si>
  <si>
    <t>630-219/273-(6,3-7,5)-0,75-0,6</t>
  </si>
  <si>
    <t>630-325-(1,6-4,8)-0,75-0,6</t>
  </si>
  <si>
    <t>630-325-(5,6-7,5)-0,75-0,6</t>
  </si>
  <si>
    <t>630-426/530-(1,6-4,8)-0,75-0,6</t>
  </si>
  <si>
    <t>630-426-(5,6-7,5)-0,75-0,6</t>
  </si>
  <si>
    <t>630-530-(5,6-7,5)-0,75-0,6</t>
  </si>
  <si>
    <t>630-630-(1,6-4,8)-0,75-0,6</t>
  </si>
  <si>
    <t>630-630-(5,6-7,5)-0,75-0,6</t>
  </si>
  <si>
    <t>720-219/273/325-(1,6-4,8)-0,6</t>
  </si>
  <si>
    <t>720-219/273/325-(5,6-7,5)-0,6</t>
  </si>
  <si>
    <t>720-377-(1,6-4,8)-0,75-0,6</t>
  </si>
  <si>
    <t>720-377-(5,6-7,5)-0,75-0,6</t>
  </si>
  <si>
    <t>720-426-(1,6-4,8)-0,75-0,6</t>
  </si>
  <si>
    <t>720-426-(5,6-7,5)-0,75-0,6</t>
  </si>
  <si>
    <t>720-530-(1,6-4,8)-0,75-0,6</t>
  </si>
  <si>
    <t>720-530-(5,6-7,5)-0,75-0,6</t>
  </si>
  <si>
    <t>720-530-(8,5)-0,75-0,6</t>
  </si>
  <si>
    <t>720-630-(1,6-7,5)-0,75-0,6</t>
  </si>
  <si>
    <t>720-720-(1,6-4,8)-0,75-0,6</t>
  </si>
  <si>
    <t>720-720-(5,6-7,5)-0,75-0,6</t>
  </si>
  <si>
    <t>820-325-(1,6-2,5)-0,75-0,6</t>
  </si>
  <si>
    <t>820-325-(4,8-7,5)-0,75-0,6</t>
  </si>
  <si>
    <t>820-530-(1,6-4,8)-0,75-0,6</t>
  </si>
  <si>
    <t>820-530-(5,6-7,5)-0,75-0,6</t>
  </si>
  <si>
    <t>820-630-(1,6-4,8)-0,75-0,6</t>
  </si>
  <si>
    <t>820-720-(1,6-4,8)-0,75-0,6</t>
  </si>
  <si>
    <t>820-630/720-(5,6-7,5)-0,75-0,6</t>
  </si>
  <si>
    <t>820-820-(1,6-5,6)-0,75-0,6</t>
  </si>
  <si>
    <t>820-820-(6,3-8,5)-0,75-0,6</t>
  </si>
  <si>
    <t>1020-325-(1,6-4,8)-0,75-0,6</t>
  </si>
  <si>
    <t>1020-325-(5,6-7,5)-0,75-0,6</t>
  </si>
  <si>
    <t>1020-426-(1,6-4,8)-0,75-0,6</t>
  </si>
  <si>
    <t>1020-426-(5,6-7,5)-0,75-0,6</t>
  </si>
  <si>
    <t>1020-530/630-(1,6-4,8)-0,75-0,6</t>
  </si>
  <si>
    <t>1020-530-(5,6-7,5)-0,75-0,6</t>
  </si>
  <si>
    <t>1020-630-(5,6-7,5)0,75-0,6</t>
  </si>
  <si>
    <t>1020-720-(1,6-4,8)-0,75-0,6</t>
  </si>
  <si>
    <t>1020-720-(5,6-7,5)-0,75-0,6</t>
  </si>
  <si>
    <t>1020-820-(1,6-4,8)-0,75-0,6</t>
  </si>
  <si>
    <t>1020-820-(5,6-7,5)-0,75-0,6</t>
  </si>
  <si>
    <t>1020-1020-(1,6-5,6)-0,75-0,6</t>
  </si>
  <si>
    <t>1020-1020-(6,3-5,8)-0,75-0,6</t>
  </si>
  <si>
    <t>1220-325/426-(1,6-4,8)-0,75-0,6</t>
  </si>
  <si>
    <t>1220-325/426-(5,6-7,5)-0,75-0,6</t>
  </si>
  <si>
    <t>1220-530-(1,6-4,8)-0,75-0,6</t>
  </si>
  <si>
    <t>1220-530-(5,6-7,5)-0,75-0,6</t>
  </si>
  <si>
    <t>1220-720-(1,6-4,8)-0,75-0,6</t>
  </si>
  <si>
    <t>1220-720-(5,6-7,5)-0,75-0,6</t>
  </si>
  <si>
    <t>1220-820-(1,6-4,8)-0,75-0,6</t>
  </si>
  <si>
    <t>1220-820-(5,6-7,5)-0,75-0,6</t>
  </si>
  <si>
    <t>1220-1020-(1,6-4,8)-0,75-0,6</t>
  </si>
  <si>
    <t>1220-1020-(5,6-7,5)-0,75-0,6</t>
  </si>
  <si>
    <t>1220-1220-(6,3-7,5)-0,75-0,6</t>
  </si>
  <si>
    <t>1420-325-(6,3-7,5)-0,75-0,6</t>
  </si>
  <si>
    <t>1420-325-(6,3-7,5)-0,6</t>
  </si>
  <si>
    <t>1420-426/530-(6,3-7,5)-0,75</t>
  </si>
  <si>
    <t>1420-426/530-(6,3-7,5)-0,6</t>
  </si>
  <si>
    <t>1420-720-(6,3-7,5)-0,75</t>
  </si>
  <si>
    <t>1420-720-(6,3-7,5)-0,6</t>
  </si>
  <si>
    <t>1420-1020-(6,3-7,5)-0,75</t>
  </si>
  <si>
    <t>1420-1020-(6,3-7,5)-0,6</t>
  </si>
  <si>
    <t>1420-1220-(6,3-7,5)-0,75</t>
  </si>
  <si>
    <t>1420-1220-(6,3-7,5)-0,6</t>
  </si>
  <si>
    <t>1420-1420-(6,3-7,5)-0,75</t>
  </si>
  <si>
    <t>1420-1420-(6,3-7,5)-0,6</t>
  </si>
  <si>
    <t>89х6-57х4</t>
  </si>
  <si>
    <t>89х3,5;4-89х3,5;4</t>
  </si>
  <si>
    <t>89х6-89х6</t>
  </si>
  <si>
    <t>108х4-108х4</t>
  </si>
  <si>
    <t>108х6-108х6</t>
  </si>
  <si>
    <t>114х8-114х8</t>
  </si>
  <si>
    <t>159х4,5..8-108х4..5</t>
  </si>
  <si>
    <t>159х4,5-159х4,5</t>
  </si>
  <si>
    <t>159х8-159х8</t>
  </si>
  <si>
    <t>219х8-114х8</t>
  </si>
  <si>
    <t>219х6..10-159х4,5..8</t>
  </si>
  <si>
    <t>219х6..12-219х6..12</t>
  </si>
  <si>
    <t>273х8-114х8</t>
  </si>
  <si>
    <t>273х8..12-159х4,5..8</t>
  </si>
  <si>
    <t>273х8..12-219х6..8</t>
  </si>
  <si>
    <t>273х8..10-273х8..10</t>
  </si>
  <si>
    <t>325х8-114х8</t>
  </si>
  <si>
    <t>325х8-159х8</t>
  </si>
  <si>
    <t>325х8..12-219х6..10</t>
  </si>
  <si>
    <t>325х8..12-273х6..10</t>
  </si>
  <si>
    <t>325х8..12-325х8..12</t>
  </si>
  <si>
    <t>377х10..12-219х8..10</t>
  </si>
  <si>
    <t>377х10..12-273х8..10</t>
  </si>
  <si>
    <t>377х10..12-377х10..12</t>
  </si>
  <si>
    <t>377х16-377х16</t>
  </si>
  <si>
    <t>426х8-114х8</t>
  </si>
  <si>
    <t>426х8-159х8</t>
  </si>
  <si>
    <t>426х8..10-219х6..10</t>
  </si>
  <si>
    <t>426х9-273х12</t>
  </si>
  <si>
    <t>426х10..16-325х8..12</t>
  </si>
  <si>
    <t>426х10..16-426х10..16</t>
  </si>
  <si>
    <t>Тройники штампованные равнопроходные и переходные ст.20,ст.09Г2С,ст.12(08)Х18Н10Т,ст.10Х17Н13М2Т,ст.20А,</t>
  </si>
  <si>
    <t>ст.20С,ст.09ГСФ ГОСТ 17376-01,ОСТ 34-10-762-92,ТУ с геометрией по ГОСТ ДУ 45-426 мм</t>
  </si>
  <si>
    <t>Тройники штампосварные равнопроходные и переходные, в т.ч. с накладками,решетками  (ТС,ТШС,ТСН,ТШСН)</t>
  </si>
  <si>
    <t>ст.20,ст.09Г2С,ст.10Г2ФБЮ,ст.17Г1С,ст.09ГСФ ТУ 102-488-95,ТУ 51-29-81,ТУ 1468-019-00153821-2005 ДУ 530-1220 мм</t>
  </si>
  <si>
    <t>Заглушки и Днища ГОСТ 17379-01</t>
  </si>
  <si>
    <t>ст12Х18Н10Т</t>
  </si>
  <si>
    <t>57х8</t>
  </si>
  <si>
    <t>76х6</t>
  </si>
  <si>
    <t>89х6;8</t>
  </si>
  <si>
    <t>114х5</t>
  </si>
  <si>
    <t>114х8</t>
  </si>
  <si>
    <t>219х8;10</t>
  </si>
  <si>
    <t>273х8;9;10</t>
  </si>
  <si>
    <t>325х10</t>
  </si>
  <si>
    <t>325х14</t>
  </si>
  <si>
    <t>377х10</t>
  </si>
  <si>
    <t>426х8</t>
  </si>
  <si>
    <t>426х10</t>
  </si>
  <si>
    <t>530х10</t>
  </si>
  <si>
    <t>ДШ 630х8..12-(1,6-7,5)-0,75-0,6</t>
  </si>
  <si>
    <t>ДШ 720х8..12-(1,6-4,8)-0,75-0,6</t>
  </si>
  <si>
    <t>ДШ 720х14..16-(5,6-7,5)-0,75-0,6</t>
  </si>
  <si>
    <t>ДШ 820х8..16-(1,6-7,5)-0,75-0,6</t>
  </si>
  <si>
    <t>ДШ 1020х9..14-(1,6-4,8)-0,75-0,6</t>
  </si>
  <si>
    <t>ДШ 1020х16..21-(5,6-7,5)-0,75-0,6</t>
  </si>
  <si>
    <t>ДШ 1220х12..28-(1,6-7,5)-0,75-0,6</t>
  </si>
  <si>
    <t>Шпильки из ст.35</t>
  </si>
  <si>
    <t xml:space="preserve">                           D      L шпильки</t>
  </si>
  <si>
    <t>М 12</t>
  </si>
  <si>
    <t>М 14</t>
  </si>
  <si>
    <t>М 16</t>
  </si>
  <si>
    <t>М 18</t>
  </si>
  <si>
    <t>М 20</t>
  </si>
  <si>
    <t>М 22</t>
  </si>
  <si>
    <t>М 24</t>
  </si>
  <si>
    <t>М 27</t>
  </si>
  <si>
    <t>М 30</t>
  </si>
  <si>
    <t>М 36</t>
  </si>
  <si>
    <t>М 42</t>
  </si>
  <si>
    <t>М 48</t>
  </si>
  <si>
    <t>М 52</t>
  </si>
  <si>
    <t>Шпильки из ст.40Х</t>
  </si>
  <si>
    <t>Нормы герметичности затвора-класс А, В  ГОСТ 9544-93.</t>
  </si>
  <si>
    <t>спец</t>
  </si>
  <si>
    <r>
      <t>PN, кгс/см</t>
    </r>
    <r>
      <rPr>
        <vertAlign val="superscript"/>
        <sz val="10"/>
        <rFont val="Times New Roman"/>
        <family val="1"/>
      </rPr>
      <t>2</t>
    </r>
  </si>
  <si>
    <r>
      <t xml:space="preserve">Климатическое исполнение </t>
    </r>
    <r>
      <rPr>
        <b/>
        <sz val="12"/>
        <rFont val="Times New Roman"/>
        <family val="1"/>
      </rPr>
      <t>У1</t>
    </r>
    <r>
      <rPr>
        <sz val="12"/>
        <rFont val="Times New Roman"/>
        <family val="1"/>
      </rPr>
      <t xml:space="preserve"> ГОСТ 15150.</t>
    </r>
  </si>
  <si>
    <t xml:space="preserve">Для предотвращения обратного потока. 
Рабочая среда – вода, воздух, пар, аммиак, природный газ, нефть, нефтепродукты, жид-кие и газообразные среды, не агрессивные к стали 20Л, с температурой от минус 40°С   до плюс 425°С.
Минимальная температура окружающего воздуха при эксплуатации минус 40°С
</t>
  </si>
  <si>
    <t>Назначение и область применения</t>
  </si>
  <si>
    <t>Обозначение, тип, таблица фигур</t>
  </si>
  <si>
    <t>PN, кгс/см2</t>
  </si>
  <si>
    <t>цены в рублях без учета НДС-18%</t>
  </si>
  <si>
    <t>по приварку</t>
  </si>
  <si>
    <t>межфл-й под приварку в сборе с КОФ</t>
  </si>
  <si>
    <t>для жидких сред</t>
  </si>
  <si>
    <t>под газ</t>
  </si>
  <si>
    <r>
      <t>19с38нж </t>
    </r>
    <r>
      <rPr>
        <b/>
        <sz val="10"/>
        <rFont val="Arial Cyr"/>
        <family val="0"/>
      </rPr>
      <t>           Клапана (затворы) обратные поворотные из углеродистых сталей 2.5МПа  (1,6 Мпа)</t>
    </r>
  </si>
  <si>
    <t>КОП     50-25  19с38нж</t>
  </si>
  <si>
    <t>КОП     80-25  19с38нж</t>
  </si>
  <si>
    <t>КОП   100-25  19с38нж</t>
  </si>
  <si>
    <t>КОП   150-25  19с38нж</t>
  </si>
  <si>
    <t>КОП   200-25  19с38нж</t>
  </si>
  <si>
    <t>КОП   250-25  19с38нж</t>
  </si>
  <si>
    <t>КОП   300-25  19с38нж</t>
  </si>
  <si>
    <t>КОП   350-25  19с38нж</t>
  </si>
  <si>
    <t>КОП   400-25  19с38нж</t>
  </si>
  <si>
    <t>КОП   500-25  19с38нж</t>
  </si>
  <si>
    <t>дог.</t>
  </si>
  <si>
    <t>КОП   600-25  19с38нж</t>
  </si>
  <si>
    <t>КОП   700-25  19с38нж</t>
  </si>
  <si>
    <t>КОП   800-25  19с38нж</t>
  </si>
  <si>
    <t>КОП 1000-25  19с38нж</t>
  </si>
  <si>
    <t>КОП 1200-25  19с38нж</t>
  </si>
  <si>
    <t>КОП 1400-25  19с38нж</t>
  </si>
  <si>
    <t>КОП     80-40  19с38нж</t>
  </si>
  <si>
    <t>КОП   100-40  19с38нж</t>
  </si>
  <si>
    <t>КОП   150-40  19с38нж</t>
  </si>
  <si>
    <t>КОП   200-40  19с38нж</t>
  </si>
  <si>
    <t>30с42нж</t>
  </si>
  <si>
    <t>30с942нж</t>
  </si>
  <si>
    <r>
      <t>Для установки на трубопроводах в качестве запорных устройств. Рабочая среда - вода, воздух, пар, аммиак, природный газ, нефть, нефтепродукты, жидкие и газообразные среды, не агрессивные к стали 20Л, с температурой от минус 40</t>
    </r>
    <r>
      <rPr>
        <vertAlign val="superscript"/>
        <sz val="10"/>
        <rFont val="Times New Roman"/>
        <family val="1"/>
      </rPr>
      <t>0</t>
    </r>
    <r>
      <rPr>
        <sz val="10"/>
        <rFont val="Times New Roman"/>
        <family val="1"/>
      </rPr>
      <t>С до плюс 300</t>
    </r>
    <r>
      <rPr>
        <vertAlign val="superscript"/>
        <sz val="10"/>
        <rFont val="Times New Roman"/>
        <family val="1"/>
      </rPr>
      <t>0</t>
    </r>
    <r>
      <rPr>
        <sz val="10"/>
        <rFont val="Times New Roman"/>
        <family val="1"/>
      </rPr>
      <t>С. Минимальная температура окружающего воздуха при эксплуатации минус 40</t>
    </r>
    <r>
      <rPr>
        <vertAlign val="superscript"/>
        <sz val="10"/>
        <rFont val="Times New Roman"/>
        <family val="1"/>
      </rPr>
      <t>0</t>
    </r>
    <r>
      <rPr>
        <sz val="10"/>
        <rFont val="Times New Roman"/>
        <family val="1"/>
      </rPr>
      <t>С.</t>
    </r>
  </si>
  <si>
    <t>30с46нж</t>
  </si>
  <si>
    <t>30с946нж</t>
  </si>
  <si>
    <t>30с547нж</t>
  </si>
  <si>
    <t>30с947нж</t>
  </si>
  <si>
    <t>30с514нж</t>
  </si>
  <si>
    <t>30с914нж</t>
  </si>
  <si>
    <t>30с911нж</t>
  </si>
  <si>
    <t>30с511нж</t>
  </si>
  <si>
    <t>тип привода</t>
  </si>
  <si>
    <t>привод</t>
  </si>
  <si>
    <t>НГ-06</t>
  </si>
  <si>
    <t>НД-06</t>
  </si>
  <si>
    <t>30нж42нж</t>
  </si>
  <si>
    <t>30нж942нж</t>
  </si>
  <si>
    <t>30нж46нж</t>
  </si>
  <si>
    <t>30нж946нж</t>
  </si>
  <si>
    <t>30нж547нж</t>
  </si>
  <si>
    <t>30нж947нж</t>
  </si>
  <si>
    <t>30нж514нж</t>
  </si>
  <si>
    <t>30нж914нж</t>
  </si>
  <si>
    <t>30нж511нж</t>
  </si>
  <si>
    <t>30нж911нж</t>
  </si>
  <si>
    <r>
      <t xml:space="preserve">Задвижки из стали 20Л. Климатическое исполнение </t>
    </r>
    <r>
      <rPr>
        <b/>
        <sz val="11"/>
        <rFont val="Times New Roman"/>
        <family val="1"/>
      </rPr>
      <t>УХЛ1</t>
    </r>
    <r>
      <rPr>
        <b/>
        <sz val="11"/>
        <rFont val="Times New Roman"/>
        <family val="1"/>
      </rPr>
      <t xml:space="preserve"> .</t>
    </r>
  </si>
  <si>
    <r>
      <t xml:space="preserve">Задвижки из стали 12Х18Н9ТЛ. Климатическое исполнение </t>
    </r>
    <r>
      <rPr>
        <b/>
        <sz val="11"/>
        <rFont val="Times New Roman"/>
        <family val="1"/>
      </rPr>
      <t>УХЛ1</t>
    </r>
    <r>
      <rPr>
        <b/>
        <sz val="11"/>
        <rFont val="Times New Roman"/>
        <family val="1"/>
      </rPr>
      <t xml:space="preserve"> . Возможно изготовление из стали 12Х18Н9М3ТЛ</t>
    </r>
  </si>
  <si>
    <t>НВ-16</t>
  </si>
  <si>
    <t>НГ-03</t>
  </si>
  <si>
    <t>НД-15</t>
  </si>
  <si>
    <t>Ду</t>
  </si>
  <si>
    <t>Ру</t>
  </si>
  <si>
    <t>Цена за ед. без учета НДС, руб.</t>
  </si>
  <si>
    <t>КОП   250-40  19с38нж</t>
  </si>
  <si>
    <t>КОП   300-40  19с38нж</t>
  </si>
  <si>
    <t>КОП   350-40  19с38нж</t>
  </si>
  <si>
    <t>КОП   400-40  19с38нж</t>
  </si>
  <si>
    <r>
      <t>Для установки на трубопроводах в качестве запорных устройств. Рабочая среда - вода, воздух, пар, аммиак, природный газ, нефть, нефтепродукты, жидкие и газообразные среды,  агрессивные среды, с температурой от минус 40</t>
    </r>
    <r>
      <rPr>
        <vertAlign val="superscript"/>
        <sz val="10"/>
        <rFont val="Times New Roman"/>
        <family val="1"/>
      </rPr>
      <t>0</t>
    </r>
    <r>
      <rPr>
        <sz val="10"/>
        <rFont val="Times New Roman"/>
        <family val="1"/>
      </rPr>
      <t>С до плюс 300</t>
    </r>
    <r>
      <rPr>
        <vertAlign val="superscript"/>
        <sz val="10"/>
        <rFont val="Times New Roman"/>
        <family val="1"/>
      </rPr>
      <t>0</t>
    </r>
    <r>
      <rPr>
        <sz val="10"/>
        <rFont val="Times New Roman"/>
        <family val="1"/>
      </rPr>
      <t>С. Минимальная температура окружающего воздуха при эксплуатации минус 40</t>
    </r>
    <r>
      <rPr>
        <vertAlign val="superscript"/>
        <sz val="10"/>
        <rFont val="Times New Roman"/>
        <family val="1"/>
      </rPr>
      <t>0</t>
    </r>
    <r>
      <rPr>
        <sz val="10"/>
        <rFont val="Times New Roman"/>
        <family val="1"/>
      </rPr>
      <t>С.</t>
    </r>
  </si>
  <si>
    <t>30с65нж</t>
  </si>
  <si>
    <t>30с965нж</t>
  </si>
  <si>
    <t>30с907нж</t>
  </si>
  <si>
    <t>30с507нж</t>
  </si>
  <si>
    <r>
      <t>Для установки на трубопроводах в качестве запорных устройств. Рабочая среда - вода, воздух, пар, аммиак, природный газ, нефть, нефтепродукты, жидкие и газообразные среды,  не агрессивные к стали 20Л, с температурой от минус 40</t>
    </r>
    <r>
      <rPr>
        <vertAlign val="superscript"/>
        <sz val="10"/>
        <rFont val="Times New Roman"/>
        <family val="1"/>
      </rPr>
      <t>0</t>
    </r>
    <r>
      <rPr>
        <sz val="10"/>
        <rFont val="Times New Roman"/>
        <family val="1"/>
      </rPr>
      <t>С до плюс 425</t>
    </r>
    <r>
      <rPr>
        <vertAlign val="superscript"/>
        <sz val="10"/>
        <rFont val="Times New Roman"/>
        <family val="1"/>
      </rPr>
      <t>0</t>
    </r>
    <r>
      <rPr>
        <sz val="10"/>
        <rFont val="Times New Roman"/>
        <family val="1"/>
      </rPr>
      <t>С. Минимальная температура окружающего воздуха при эксплуатации минус 40</t>
    </r>
    <r>
      <rPr>
        <vertAlign val="superscript"/>
        <sz val="10"/>
        <rFont val="Times New Roman"/>
        <family val="1"/>
      </rPr>
      <t>0</t>
    </r>
    <r>
      <rPr>
        <sz val="10"/>
        <rFont val="Times New Roman"/>
        <family val="1"/>
      </rPr>
      <t>С.</t>
    </r>
  </si>
  <si>
    <t>1. Задвижки сварные</t>
  </si>
  <si>
    <t>32с510р</t>
  </si>
  <si>
    <t>ЭНЕРГЕТИЧЕСКАЯ АРМАТУРА АНАЛОГ  ТКЗ "Красный Котельщик"</t>
  </si>
  <si>
    <t>Цена отводов 90 градусов в руб.</t>
  </si>
  <si>
    <t>Цена руб.</t>
  </si>
  <si>
    <t>Цена , руб</t>
  </si>
  <si>
    <r>
      <t>PN, кгс/см</t>
    </r>
    <r>
      <rPr>
        <vertAlign val="superscript"/>
        <sz val="9"/>
        <rFont val="Times New Roman"/>
        <family val="1"/>
      </rPr>
      <t>2</t>
    </r>
  </si>
  <si>
    <r>
      <t xml:space="preserve">Климатическое исполнение </t>
    </r>
    <r>
      <rPr>
        <b/>
        <sz val="9"/>
        <rFont val="Times New Roman"/>
        <family val="1"/>
      </rPr>
      <t>У1</t>
    </r>
    <r>
      <rPr>
        <sz val="9"/>
        <rFont val="Times New Roman"/>
        <family val="1"/>
      </rPr>
      <t xml:space="preserve"> ГОСТ 15150.</t>
    </r>
  </si>
  <si>
    <t xml:space="preserve"> 300-10                   30ч6бр/30ч906бр</t>
  </si>
  <si>
    <t xml:space="preserve"> 350-10                   30ч6бр/30ч906бр</t>
  </si>
  <si>
    <t xml:space="preserve"> 400-10                   30ч6бр/30ч906бр</t>
  </si>
  <si>
    <t xml:space="preserve"> 500-10                   30ч6бр/30ч915бр</t>
  </si>
  <si>
    <t xml:space="preserve"> 600-10                   30ч6бр/30ч915бр</t>
  </si>
  <si>
    <t>ручное управление</t>
  </si>
  <si>
    <t xml:space="preserve"> 800-10                   30ч515бр/30ч915бр</t>
  </si>
  <si>
    <t xml:space="preserve"> 1000-10                 30ч530бр/30ч930бр</t>
  </si>
  <si>
    <t xml:space="preserve"> 1200-10                 30ч530бр/30ч930бр</t>
  </si>
  <si>
    <t xml:space="preserve"> 1400-10                 30ч530бр/30ч930бр</t>
  </si>
  <si>
    <t xml:space="preserve"> 1600-10                 30ч530бр/30ч930бр</t>
  </si>
  <si>
    <t>Нормы герметичности затвора -  класс С по ГОСТ 9544-93.</t>
  </si>
  <si>
    <t xml:space="preserve">Задвижки клиновые с выдвижным шпинделем фланцевые. </t>
  </si>
  <si>
    <t>под электропривод</t>
  </si>
  <si>
    <t xml:space="preserve"> 500-2,5                  30ч25бр/30ч925бр</t>
  </si>
  <si>
    <t xml:space="preserve"> 600-2,5                  30ч25бр/30ч925бр</t>
  </si>
  <si>
    <t xml:space="preserve"> 1000-2,5                30ч25бр/30ч925бр</t>
  </si>
  <si>
    <t xml:space="preserve"> 800-2,5                  30ч525бр/30ч925бр</t>
  </si>
  <si>
    <t xml:space="preserve"> 1200-2,5                30ч525бр/30ч925бр</t>
  </si>
  <si>
    <t xml:space="preserve"> 1400-2,5                30ч525бр/30ч925бр</t>
  </si>
  <si>
    <t xml:space="preserve"> 1600-2,5                30ч525бр/30ч925бр</t>
  </si>
  <si>
    <t xml:space="preserve"> 1800-2,5                30ч525бр/30ч925бр</t>
  </si>
  <si>
    <t xml:space="preserve"> 2000-2,5                30ч525бр/30ч925бр</t>
  </si>
  <si>
    <t xml:space="preserve"> 50-16р                   30ч39р</t>
  </si>
  <si>
    <t xml:space="preserve"> 80-16р                   30ч39р</t>
  </si>
  <si>
    <t xml:space="preserve"> 65-16р                   30ч39р</t>
  </si>
  <si>
    <t xml:space="preserve"> 100-16р                 30ч39р</t>
  </si>
  <si>
    <t xml:space="preserve"> 125-16р                 30ч39р</t>
  </si>
  <si>
    <t xml:space="preserve"> 150-16р                 30ч39р</t>
  </si>
  <si>
    <t xml:space="preserve"> 200-16р                 30ч39р</t>
  </si>
  <si>
    <t xml:space="preserve"> 250-16р                 30ч39р</t>
  </si>
  <si>
    <t xml:space="preserve"> 300-16р                 30ч39р</t>
  </si>
  <si>
    <t xml:space="preserve"> 350-16р                 30ч39р</t>
  </si>
  <si>
    <t xml:space="preserve"> 400-16р                 30ч39р</t>
  </si>
  <si>
    <t xml:space="preserve"> 450-16р                 30ч39р</t>
  </si>
  <si>
    <t xml:space="preserve"> 500-16р                 30ч39р</t>
  </si>
  <si>
    <t xml:space="preserve"> 600-16р                 30ч39р</t>
  </si>
  <si>
    <r>
      <t>Для установки на трубопроводах в качестве запорных устройств. Рабочая среда - вода, воздух,  нефть, нефтепродукты, жидкие и газообразные среды, не агрессивные к стали 20Ч, с температурой от минус 40</t>
    </r>
    <r>
      <rPr>
        <vertAlign val="superscript"/>
        <sz val="9"/>
        <rFont val="Times New Roman"/>
        <family val="1"/>
      </rPr>
      <t>0</t>
    </r>
    <r>
      <rPr>
        <sz val="9"/>
        <rFont val="Times New Roman"/>
        <family val="1"/>
      </rPr>
      <t>С до плюс 225</t>
    </r>
    <r>
      <rPr>
        <vertAlign val="superscript"/>
        <sz val="9"/>
        <rFont val="Times New Roman"/>
        <family val="1"/>
      </rPr>
      <t>0</t>
    </r>
    <r>
      <rPr>
        <sz val="9"/>
        <rFont val="Times New Roman"/>
        <family val="1"/>
      </rPr>
      <t>С. Минимальная температура окружающего воздуха при эксплуатации минус 40</t>
    </r>
    <r>
      <rPr>
        <vertAlign val="superscript"/>
        <sz val="9"/>
        <rFont val="Times New Roman"/>
        <family val="1"/>
      </rPr>
      <t>0</t>
    </r>
    <r>
      <rPr>
        <sz val="9"/>
        <rFont val="Times New Roman"/>
        <family val="1"/>
      </rPr>
      <t>С.</t>
    </r>
  </si>
  <si>
    <t>Цена без учета НДС, руб.</t>
  </si>
  <si>
    <t>Краны шаровые для неагрессивного природного газа</t>
  </si>
  <si>
    <t>11лс60п</t>
  </si>
  <si>
    <t>11лс60п1</t>
  </si>
  <si>
    <t>11лс60п2</t>
  </si>
  <si>
    <t>11лс60п3</t>
  </si>
  <si>
    <t>11лс60п6</t>
  </si>
  <si>
    <t>11лс60п7</t>
  </si>
  <si>
    <t>11лс660п</t>
  </si>
  <si>
    <t>11лс660п1</t>
  </si>
  <si>
    <t>11с45п</t>
  </si>
  <si>
    <t>11лс45п</t>
  </si>
  <si>
    <t>11с(6)745п</t>
  </si>
  <si>
    <t>11лс(6)745п</t>
  </si>
  <si>
    <t>80/50</t>
  </si>
  <si>
    <t>11лс60пм</t>
  </si>
  <si>
    <t>11лс60п1м</t>
  </si>
  <si>
    <t>11лс60п4м</t>
  </si>
  <si>
    <t>11лс60п5м</t>
  </si>
  <si>
    <t>11лс60п6м</t>
  </si>
  <si>
    <t>11лс60п7м</t>
  </si>
  <si>
    <t>11лс60п8м</t>
  </si>
  <si>
    <t>11лс60п9м</t>
  </si>
  <si>
    <t>11лс660пм</t>
  </si>
  <si>
    <t>11лс660п1м</t>
  </si>
  <si>
    <t>11лс660п6м</t>
  </si>
  <si>
    <t>11лс660п7м</t>
  </si>
  <si>
    <t>11с(6)745п6м</t>
  </si>
  <si>
    <t>11с(6)745п8м</t>
  </si>
  <si>
    <t>11лс(6)745п6м</t>
  </si>
  <si>
    <t>11лс(6)745п8м</t>
  </si>
  <si>
    <t>11с45пм</t>
  </si>
  <si>
    <t>11лс45пм</t>
  </si>
  <si>
    <t>11лс45п5м</t>
  </si>
  <si>
    <t>11с(6)745пм</t>
  </si>
  <si>
    <t>11лс(6)745пм</t>
  </si>
  <si>
    <t>11лс60п4</t>
  </si>
  <si>
    <t>11лс60п5</t>
  </si>
  <si>
    <t>11лс(6)760п</t>
  </si>
  <si>
    <t>11лс(6)760п1</t>
  </si>
  <si>
    <t>11лс(6)760п6</t>
  </si>
  <si>
    <t>11лс(6)760п7</t>
  </si>
  <si>
    <t>11лс(6)745п8</t>
  </si>
  <si>
    <t>11лс68п</t>
  </si>
  <si>
    <t>11лс68п1</t>
  </si>
  <si>
    <t>11лс68п4</t>
  </si>
  <si>
    <t>11лс68п5</t>
  </si>
  <si>
    <t>11лс68п6</t>
  </si>
  <si>
    <t>11лс68п7</t>
  </si>
  <si>
    <t>11лс(6)768п</t>
  </si>
  <si>
    <t>11лс(6)768п1</t>
  </si>
  <si>
    <t>11лс(6)768п2</t>
  </si>
  <si>
    <t>11лс(6)768п3</t>
  </si>
  <si>
    <t>11лс(6)768п8</t>
  </si>
  <si>
    <t>11лс(60768п9</t>
  </si>
  <si>
    <t>11лс(6)768п10</t>
  </si>
  <si>
    <t>11лс(6)768п11</t>
  </si>
  <si>
    <t>11лс(6)745п6</t>
  </si>
  <si>
    <t>11лс(6)745п7</t>
  </si>
  <si>
    <t>11лс68п3</t>
  </si>
  <si>
    <t>11лс(6)768п4</t>
  </si>
  <si>
    <t>11лс(6)768п5</t>
  </si>
  <si>
    <t>11лс(6)768п6</t>
  </si>
  <si>
    <t>11лс(6)768п7</t>
  </si>
  <si>
    <t>11с45п1</t>
  </si>
  <si>
    <t>11лс45п1</t>
  </si>
  <si>
    <t>11с745п</t>
  </si>
  <si>
    <t>11лс745п</t>
  </si>
  <si>
    <t>11с745п1</t>
  </si>
  <si>
    <t>11лс745п1</t>
  </si>
  <si>
    <t>11лс68п10</t>
  </si>
  <si>
    <t>11лс68п11</t>
  </si>
  <si>
    <t>11лс68п12</t>
  </si>
  <si>
    <t>11лс68п13</t>
  </si>
  <si>
    <t>11лс68п14</t>
  </si>
  <si>
    <t>11лс68п15</t>
  </si>
  <si>
    <t>11лс(6)768п9</t>
  </si>
  <si>
    <t>11лс(6)768п12</t>
  </si>
  <si>
    <t>11лс(6)768п13</t>
  </si>
  <si>
    <t>11лс62р</t>
  </si>
  <si>
    <t>11лс62р1</t>
  </si>
  <si>
    <t>11лс62р2</t>
  </si>
  <si>
    <t>11лс62р3</t>
  </si>
  <si>
    <t>11лс62р6</t>
  </si>
  <si>
    <t>11лс62р7</t>
  </si>
  <si>
    <t>11лс62р8</t>
  </si>
  <si>
    <t>11лс82р9</t>
  </si>
  <si>
    <t>11лс(6)762р**</t>
  </si>
  <si>
    <t>11лс(6)762р1**</t>
  </si>
  <si>
    <t>11лс(6)762р4</t>
  </si>
  <si>
    <t>11лс(6)762р5</t>
  </si>
  <si>
    <t>11лс(6)762р6</t>
  </si>
  <si>
    <t>11лс(6)762р7</t>
  </si>
  <si>
    <t>11лс(6)762р8</t>
  </si>
  <si>
    <t>11лс(6)762р9</t>
  </si>
  <si>
    <t>11лс762р12</t>
  </si>
  <si>
    <t>11лс762р14</t>
  </si>
  <si>
    <t>11лс762р15</t>
  </si>
  <si>
    <t>11лс62р18</t>
  </si>
  <si>
    <t>11лс(6)768п8**</t>
  </si>
  <si>
    <t>11лс(6)768п9**</t>
  </si>
  <si>
    <t>11лс(6)768п10**</t>
  </si>
  <si>
    <t>11лс(6)768п11**</t>
  </si>
  <si>
    <t>11лс(6)762р6**</t>
  </si>
  <si>
    <t>11лс(6)762р7**</t>
  </si>
  <si>
    <t>Краны шаровые для воды пара до Т=180</t>
  </si>
  <si>
    <t>наземного исполнения</t>
  </si>
  <si>
    <t>МА 39015</t>
  </si>
  <si>
    <t>МА 39015-01</t>
  </si>
  <si>
    <t>Краны шаровые надземного исполнения для неагрессивного</t>
  </si>
  <si>
    <t>природного газа, холодной воды, нефтепродуктов.</t>
  </si>
  <si>
    <t>МА 39010</t>
  </si>
  <si>
    <t>МА 39010-02</t>
  </si>
  <si>
    <t>МА 39010-03</t>
  </si>
  <si>
    <t>250/300</t>
  </si>
  <si>
    <t>Краны шаровые для бензина керосина дизтоплива</t>
  </si>
  <si>
    <t>МА39027</t>
  </si>
  <si>
    <t>подземного исполнения</t>
  </si>
  <si>
    <t>МА 39032</t>
  </si>
  <si>
    <t>50/38</t>
  </si>
  <si>
    <t>80/65</t>
  </si>
  <si>
    <t>100/80</t>
  </si>
  <si>
    <t>150/125</t>
  </si>
  <si>
    <t>200/150</t>
  </si>
  <si>
    <t>250/200</t>
  </si>
  <si>
    <t>300/250</t>
  </si>
  <si>
    <t>МА 39112К-400</t>
  </si>
  <si>
    <t>МА 39112К-500</t>
  </si>
  <si>
    <t>МА 36183К-700</t>
  </si>
  <si>
    <t xml:space="preserve"> 700-16р                 30ч39р/30ч939р</t>
  </si>
  <si>
    <t xml:space="preserve"> 800-16р                 30ч39р/30ч939р</t>
  </si>
  <si>
    <t xml:space="preserve"> 1000-16р               30ч39р/30ч939р</t>
  </si>
  <si>
    <t xml:space="preserve"> 1200-16р               30ч39р/30ч939р</t>
  </si>
  <si>
    <t>32нж910нж</t>
  </si>
  <si>
    <t>32с930р</t>
  </si>
  <si>
    <t>32ч34р</t>
  </si>
  <si>
    <t>Затворы 32ч34р (высокопрочный чугун)</t>
  </si>
  <si>
    <t>Затворы 32ч34р (серый чугун)</t>
  </si>
  <si>
    <t>Затворы дисковые чугунные</t>
  </si>
  <si>
    <r>
      <t>19с47нж </t>
    </r>
    <r>
      <rPr>
        <b/>
        <sz val="10"/>
        <rFont val="Arial Cyr"/>
        <family val="0"/>
      </rPr>
      <t xml:space="preserve">           Клапана (затворы) обратные поворотные из углеродистых сталей 4.0МПа  </t>
    </r>
  </si>
  <si>
    <t>КОП   200-40  19с47нж</t>
  </si>
  <si>
    <t>КОП   150-40  19с47нж</t>
  </si>
  <si>
    <t>КОП   400-40  19с47нж</t>
  </si>
  <si>
    <t>КОП   500-40  19с47нж</t>
  </si>
  <si>
    <t>КОП   600-40  19с47нж</t>
  </si>
  <si>
    <r>
      <t>19с47нж1 </t>
    </r>
    <r>
      <rPr>
        <b/>
        <sz val="10"/>
        <rFont val="Arial Cyr"/>
        <family val="0"/>
      </rPr>
      <t xml:space="preserve">           Клапана (затворы) обратные поворотные из углеродистых сталей 4.0МПа  </t>
    </r>
  </si>
  <si>
    <t>КОП   150-40  19с47нж1</t>
  </si>
  <si>
    <t>КОП   200-40  19с47нж1</t>
  </si>
  <si>
    <t>КОП   400-40  19с47нж1</t>
  </si>
  <si>
    <t>КОП   500-40  19с47нж1</t>
  </si>
  <si>
    <t>КОП   600-40  19с47нж1</t>
  </si>
  <si>
    <r>
      <t>19с38нж </t>
    </r>
    <r>
      <rPr>
        <b/>
        <sz val="10"/>
        <rFont val="Arial Cyr"/>
        <family val="0"/>
      </rPr>
      <t>            Клапана (затворы) обратные поворотные из углеродистых сталей 4.0МПа</t>
    </r>
  </si>
  <si>
    <r>
      <t>19с49нж </t>
    </r>
    <r>
      <rPr>
        <b/>
        <sz val="10"/>
        <rFont val="Arial Cyr"/>
        <family val="0"/>
      </rPr>
      <t xml:space="preserve">           Клапана (затворы) обратные поворотные из углеродистых сталей 2.5МПа  </t>
    </r>
  </si>
  <si>
    <t>КОП     50-25  19с49нж</t>
  </si>
  <si>
    <t>КОП     80-25  19с49нж</t>
  </si>
  <si>
    <t>КОП   100-25  19с49нж</t>
  </si>
  <si>
    <t>КОП   150-25  19с49нж</t>
  </si>
  <si>
    <t>КОП   200-25  19с49нж</t>
  </si>
  <si>
    <t>КОП   250-25  19с49нж</t>
  </si>
  <si>
    <t>КОП   300-25  19с49нж</t>
  </si>
  <si>
    <t>КОП   350-25  19с49нж</t>
  </si>
  <si>
    <t>КОП   400-25  19с49нж</t>
  </si>
  <si>
    <t>КОП   500-25  19с49нж</t>
  </si>
  <si>
    <t>КОП   600-25  19с49нж</t>
  </si>
  <si>
    <t>КОП   700-25  19с49нж</t>
  </si>
  <si>
    <t>КОП   800-25  19с49нж</t>
  </si>
  <si>
    <t>КОП 1000-25  19с49нж</t>
  </si>
  <si>
    <r>
      <t>19с49нж1 </t>
    </r>
    <r>
      <rPr>
        <b/>
        <sz val="10"/>
        <rFont val="Arial Cyr"/>
        <family val="0"/>
      </rPr>
      <t xml:space="preserve">           Клапана (затворы) обратные поворотные из углеродистых сталей 2.5МПа  </t>
    </r>
  </si>
  <si>
    <t>КОП     50-25  19с49нж1</t>
  </si>
  <si>
    <t>КОП     80-25  19с49нж1</t>
  </si>
  <si>
    <t>КОП   100-25  19с49нж1</t>
  </si>
  <si>
    <t>КОП   150-25  19с49нж1</t>
  </si>
  <si>
    <t>КОП   200-25  19с49нж1</t>
  </si>
  <si>
    <t>КОП   250-25  19с49нж1</t>
  </si>
  <si>
    <t>КОП   300-25  19с49нж1</t>
  </si>
  <si>
    <t>КОП   350-25  19с49нж1</t>
  </si>
  <si>
    <t>КОП   400-25  19с49нж1</t>
  </si>
  <si>
    <t>КОП   500-25  19с49нж1</t>
  </si>
  <si>
    <t>КОП   600-25  19с49нж1</t>
  </si>
  <si>
    <t>КОП   700-25  19с49нж1</t>
  </si>
  <si>
    <t>КОП   800-25  19с49нж1</t>
  </si>
  <si>
    <t>КОП 1000-25  19с49нж1</t>
  </si>
  <si>
    <r>
      <t>19с53нж </t>
    </r>
    <r>
      <rPr>
        <b/>
        <sz val="10"/>
        <rFont val="Arial Cyr"/>
        <family val="0"/>
      </rPr>
      <t xml:space="preserve">           Клапана (затворы) обратные поворотные из углеродистых сталей 4.0МПа  </t>
    </r>
  </si>
  <si>
    <t>КОП     50-40  19с53нж</t>
  </si>
  <si>
    <t>КОП     80-40  19с53нж</t>
  </si>
  <si>
    <t>КОП   100-40  19с53нж</t>
  </si>
  <si>
    <t>КОП   150-40  19с53нж</t>
  </si>
  <si>
    <t>КОП   200-40  19с53нж</t>
  </si>
  <si>
    <t>КОП   250-40  19с53нж</t>
  </si>
  <si>
    <t>КОП   300-40  19с53нж</t>
  </si>
  <si>
    <t>КОП     50-40  19с38нж</t>
  </si>
  <si>
    <t>КОП   300-40  19с47нж1</t>
  </si>
  <si>
    <t>КОП   300-40  19с47нж</t>
  </si>
  <si>
    <t>Нормы герметичности затвора -  ГОСТ 13252-91 или без протечек по спецзаказу.</t>
  </si>
  <si>
    <t>Нормы герметичности затвора -  ГОСТ 11823-91.</t>
  </si>
  <si>
    <t>КЗС 40                15с18п</t>
  </si>
  <si>
    <t>КЗС 50                15с18п</t>
  </si>
  <si>
    <t>КЗС 65                15с18п</t>
  </si>
  <si>
    <t>КЗС 80                15с18п</t>
  </si>
  <si>
    <t>КЗС 100              15с18п</t>
  </si>
  <si>
    <t>КЗС 100-16         15с65нж</t>
  </si>
  <si>
    <t>КЗС 40-16           15с65нж</t>
  </si>
  <si>
    <t>КЗС 50-16           15с65нж</t>
  </si>
  <si>
    <t>КЗС 65-16           15с65нж</t>
  </si>
  <si>
    <t>КЗС 80-16           15с65нж</t>
  </si>
  <si>
    <t>КЗС 40-25           15с66нж</t>
  </si>
  <si>
    <t>КЗС 50-25           15с66нж</t>
  </si>
  <si>
    <t>КЗС 65-25           15с66нж</t>
  </si>
  <si>
    <t>КЗС 80-25           15с66нж</t>
  </si>
  <si>
    <t>КЗС 100-25         15с66нж</t>
  </si>
  <si>
    <t>КЗС 40-40           15с22нж</t>
  </si>
  <si>
    <t>КЗС 50-40           15с22нж</t>
  </si>
  <si>
    <t>КЗС 65-40           15с22нж</t>
  </si>
  <si>
    <t>КЗС 80-40           15с22нж</t>
  </si>
  <si>
    <t>КЗС 100-40         15с22нж</t>
  </si>
  <si>
    <t>Клапаны запорные стальные фланцевые из стали 20Л.</t>
  </si>
  <si>
    <t>Клапаны обратные подъемные из стали 20Л.</t>
  </si>
  <si>
    <t>КПО 40-16                 16с13нж</t>
  </si>
  <si>
    <t>КПО 50-16                 16с13нж</t>
  </si>
  <si>
    <t>КПО 65-16                 16с13нж</t>
  </si>
  <si>
    <t>КПО 80-16                 16с13нж</t>
  </si>
  <si>
    <t>КПО 100-16               16с13нж</t>
  </si>
  <si>
    <t>КПО 40-25                 16с14нж</t>
  </si>
  <si>
    <t>КПО 50-25                 16с14нж</t>
  </si>
  <si>
    <t>КПО 65-25                 16с14нж</t>
  </si>
  <si>
    <t>КПО 80-25                 16с14нж</t>
  </si>
  <si>
    <t>КПО 100-25               16с14нж</t>
  </si>
  <si>
    <t>КПО 100-40               16с15нж</t>
  </si>
  <si>
    <t>КПО 80-40                 16с15нж</t>
  </si>
  <si>
    <t>КПО 65-40                 16с15нж</t>
  </si>
  <si>
    <t>КПО 50-40                 16с15нж</t>
  </si>
  <si>
    <t>КПО 40-40                 16с15нж</t>
  </si>
  <si>
    <t xml:space="preserve">Для перекрытия потока. 
Рабочая среда – вода, воздух, пар, аммиак, природный газ, нефть, нефтепродукты, жид-кие и газообразные среды, не агрессивные к стали 20Л, с температурой от минус 40°С   до плюс 425°С.
Минимальная температура окружающего воздуха при эксплуатации минус 40°С
</t>
  </si>
  <si>
    <t>Номенклатура</t>
  </si>
  <si>
    <t>DN</t>
  </si>
  <si>
    <t>PN</t>
  </si>
  <si>
    <t>Жид. ср.</t>
  </si>
  <si>
    <t>Газ</t>
  </si>
  <si>
    <t>Рабочая среда</t>
  </si>
  <si>
    <t>Рабочая среда – жидкий и газообразный аммиак, жидкие и газообразные неагрессивные нефтепродукты с температурой от - 40°С до + 150°С</t>
  </si>
  <si>
    <t>Кл. А</t>
  </si>
  <si>
    <r>
      <t>Климатическое исполнение ХЛ</t>
    </r>
    <r>
      <rPr>
        <sz val="12"/>
        <rFont val="Times New Roman"/>
        <family val="1"/>
      </rPr>
      <t>1</t>
    </r>
    <r>
      <rPr>
        <sz val="12"/>
        <rFont val="Times New Roman"/>
        <family val="1"/>
      </rPr>
      <t xml:space="preserve"> ГОСТ 15150.</t>
    </r>
  </si>
  <si>
    <t>ТУ 3742-021-57146717-2004. Код ОКП 374240</t>
  </si>
  <si>
    <t>Клапаны запорные стальные фланцевые (аммиачные) из стали 20Л.</t>
  </si>
  <si>
    <t>L</t>
  </si>
  <si>
    <t>Строи-тельная длина, L, мм</t>
  </si>
  <si>
    <t>КОП 150-100                19с20нж</t>
  </si>
  <si>
    <t>КОП 100-100                19с20нж</t>
  </si>
  <si>
    <t>КОП 80-100                  19с20нж</t>
  </si>
  <si>
    <t>КОП 50-100                  19с20нж</t>
  </si>
  <si>
    <t>КОП 150-63                19с18нж</t>
  </si>
  <si>
    <t>КОП 100-63                19с18нж</t>
  </si>
  <si>
    <t>КОП 80-63                  19с18нж</t>
  </si>
  <si>
    <t>КОП 50-63                  19с18нж</t>
  </si>
  <si>
    <t>КОП 200-25                19с16нж</t>
  </si>
  <si>
    <t>КОП 150-25                19с16нж</t>
  </si>
  <si>
    <t>КОП 100-25                19с16нж</t>
  </si>
  <si>
    <t>КОП 80-25                  19с16нж</t>
  </si>
  <si>
    <t>КОП 50-25                  19с16нж</t>
  </si>
  <si>
    <t>КОП 200-16                19с15нж</t>
  </si>
  <si>
    <t>КОП 150-16                19с15нж</t>
  </si>
  <si>
    <t>КОП 100-16                19с15нж</t>
  </si>
  <si>
    <t>КОП 80-16                  19с15нж</t>
  </si>
  <si>
    <t>КОП 50-16                  19с15нж</t>
  </si>
  <si>
    <t>Вес, кг</t>
  </si>
  <si>
    <t>Вес</t>
  </si>
  <si>
    <t>Кл. В</t>
  </si>
  <si>
    <t>3.     Клапаны запорные стальные фланцевые (вентили). ТУ 3742-019-57146717-2005</t>
  </si>
  <si>
    <t>2. Затворы обратные (клапаны обратные поворотные)</t>
  </si>
  <si>
    <t>4. Клапаны обратные подъемные. ТУ 3742-020-57146717-2003</t>
  </si>
  <si>
    <t>Клапаны запорные стальные фланцевые из стали 20ГЛ.</t>
  </si>
  <si>
    <t>Нормы герметичности затвора -  класс А, В по ГОСТ 9544-93.</t>
  </si>
  <si>
    <t>КЗС 40-16-01           15лс65нж</t>
  </si>
  <si>
    <t>КЗС 50-16-01           15лс65нж</t>
  </si>
  <si>
    <t>КЗС 65-16-01           15лс65нж</t>
  </si>
  <si>
    <t>КЗС 80-16-01           15лс65нж</t>
  </si>
  <si>
    <t>КЗС 100-16-01         15лс65нж</t>
  </si>
  <si>
    <t>КЗС 40-25-01           15лс66нж</t>
  </si>
  <si>
    <t>КЗС 50-25-01           15лс66нж</t>
  </si>
  <si>
    <t>КЗС 65-25-01           15лс66нж</t>
  </si>
  <si>
    <t>КЗС 80-25-01           15лс66нж</t>
  </si>
  <si>
    <t>КЗС 100-25-01         15лс66нж</t>
  </si>
  <si>
    <t>КЗС 40-40-01           15лс22нж</t>
  </si>
  <si>
    <t>КЗС 50-40-01           15лс22нж</t>
  </si>
  <si>
    <t>КЗС 65-40-01           15лс22нж</t>
  </si>
  <si>
    <t>КЗС 80-40-01           15лс22нж</t>
  </si>
  <si>
    <t>КЗС 100-40-01         15лс22нж</t>
  </si>
  <si>
    <t>Затворы обратные (клапаны обратные поворотные) из стали 20Л.</t>
  </si>
  <si>
    <t>КОП 50-160                19с19нж</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</si>
</sst>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_р_."/>
    <numFmt numFmtId="174" formatCode="#,##0.0000000"/>
    <numFmt numFmtId="175" formatCode="#,##0.000"/>
    <numFmt numFmtId="176" formatCode="#,##0.00&quot;р.&quot;"/>
    <numFmt numFmtId="177" formatCode="#,##0.00_р_."/>
    <numFmt numFmtId="178" formatCode="_-* #,##0_р_._-;\-* #,##0_р_._-;_-* &quot;-&quot;??_р_._-;_-@_-"/>
    <numFmt numFmtId="179" formatCode="[$-FC19]d\ mmmm\ yyyy\ &quot;г.&quot;"/>
    <numFmt numFmtId="180" formatCode="000000"/>
    <numFmt numFmtId="181" formatCode="0000"/>
    <numFmt numFmtId="182" formatCode="#,##0.00[$р.-419]"/>
  </numFmts>
  <fonts count="70">
    <font>
      <sz val="10"/>
      <name val="Arial Cyr"/>
      <family val="0"/>
    </font>
    <font>
      <sz val="12"/>
      <name val="Times New Roman"/>
      <family val="1"/>
    </font>
    <font>
      <sz val="10"/>
      <name val="Times New Roman"/>
      <family val="1"/>
    </font>
    <font>
      <b/>
      <sz val="12"/>
      <name val="Times New Roman"/>
      <family val="1"/>
    </font>
    <font>
      <b/>
      <sz val="11"/>
      <name val="Times New Roman"/>
      <family val="1"/>
    </font>
    <font>
      <sz val="11"/>
      <name val="Times New Roman"/>
      <family val="1"/>
    </font>
    <font>
      <u val="single"/>
      <sz val="10"/>
      <color indexed="12"/>
      <name val="Arial Cyr"/>
      <family val="0"/>
    </font>
    <font>
      <u val="single"/>
      <sz val="10"/>
      <color indexed="36"/>
      <name val="Arial Cyr"/>
      <family val="0"/>
    </font>
    <font>
      <vertAlign val="superscript"/>
      <sz val="10"/>
      <name val="Times New Roman"/>
      <family val="1"/>
    </font>
    <font>
      <i/>
      <sz val="11"/>
      <name val="Times New Roman"/>
      <family val="1"/>
    </font>
    <font>
      <sz val="8"/>
      <name val="Arial Cyr"/>
      <family val="0"/>
    </font>
    <font>
      <b/>
      <sz val="8"/>
      <name val="Times New Roman"/>
      <family val="1"/>
    </font>
    <font>
      <b/>
      <sz val="10"/>
      <name val="Arial Cyr"/>
      <family val="0"/>
    </font>
    <font>
      <b/>
      <vertAlign val="superscript"/>
      <sz val="8"/>
      <name val="Times New Roman"/>
      <family val="1"/>
    </font>
    <font>
      <sz val="8"/>
      <name val="Times New Roman"/>
      <family val="1"/>
    </font>
    <font>
      <vertAlign val="superscript"/>
      <sz val="8"/>
      <name val="Times New Roman"/>
      <family val="1"/>
    </font>
    <font>
      <b/>
      <sz val="10"/>
      <name val="Times New Roman"/>
      <family val="1"/>
    </font>
    <font>
      <b/>
      <sz val="12"/>
      <name val="Arial Cyr"/>
      <family val="0"/>
    </font>
    <font>
      <b/>
      <sz val="14"/>
      <name val="Times New Roman"/>
      <family val="1"/>
    </font>
    <font>
      <sz val="14"/>
      <name val="Times New Roman"/>
      <family val="1"/>
    </font>
    <font>
      <b/>
      <sz val="11"/>
      <name val="Arial Cyr"/>
      <family val="0"/>
    </font>
    <font>
      <sz val="9"/>
      <name val="Times New Roman"/>
      <family val="1"/>
    </font>
    <font>
      <vertAlign val="superscript"/>
      <sz val="9"/>
      <name val="Times New Roman"/>
      <family val="1"/>
    </font>
    <font>
      <b/>
      <sz val="9"/>
      <name val="Times New Roman"/>
      <family val="1"/>
    </font>
    <font>
      <b/>
      <sz val="10"/>
      <color indexed="10"/>
      <name val="Arial Cyr"/>
      <family val="0"/>
    </font>
    <font>
      <sz val="14"/>
      <name val="Arial Cyr"/>
      <family val="0"/>
    </font>
    <font>
      <b/>
      <sz val="10"/>
      <name val="Arial"/>
      <family val="2"/>
    </font>
    <font>
      <b/>
      <sz val="16"/>
      <name val="Times New Roman"/>
      <family val="1"/>
    </font>
    <font>
      <sz val="16"/>
      <name val="Times New Roman"/>
      <family val="1"/>
    </font>
    <font>
      <b/>
      <sz val="16"/>
      <name val="Arial"/>
      <family val="2"/>
    </font>
    <font>
      <b/>
      <sz val="13"/>
      <color indexed="10"/>
      <name val="Times New Roman"/>
      <family val="1"/>
    </font>
    <font>
      <b/>
      <sz val="12"/>
      <color indexed="10"/>
      <name val="Times New Roman"/>
      <family val="1"/>
    </font>
    <font>
      <b/>
      <sz val="11"/>
      <color indexed="10"/>
      <name val="Times New Roman"/>
      <family val="1"/>
    </font>
    <font>
      <b/>
      <sz val="12"/>
      <name val="Arial"/>
      <family val="2"/>
    </font>
    <font>
      <b/>
      <sz val="14"/>
      <color indexed="10"/>
      <name val="Times New Roman"/>
      <family val="1"/>
    </font>
    <font>
      <b/>
      <sz val="9"/>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15"/>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medium"/>
      <right style="thin"/>
      <top style="thin"/>
      <bottom style="thin"/>
    </border>
    <border>
      <left style="medium"/>
      <right style="thin"/>
      <top style="thin"/>
      <bottom style="medium"/>
    </border>
    <border>
      <left style="thin"/>
      <right style="thin"/>
      <top style="thin"/>
      <bottom style="double"/>
    </border>
    <border>
      <left style="thin"/>
      <right>
        <color indexed="63"/>
      </right>
      <top style="thin"/>
      <bottom style="double"/>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thin"/>
      <right style="thin"/>
      <top style="medium"/>
      <bottom>
        <color indexed="63"/>
      </bottom>
    </border>
    <border>
      <left style="thin"/>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7"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732">
    <xf numFmtId="0" fontId="0" fillId="0" borderId="0" xfId="0" applyAlignment="1">
      <alignment/>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center" vertical="center"/>
      <protection/>
    </xf>
    <xf numFmtId="0" fontId="1" fillId="0" borderId="0" xfId="0" applyFont="1" applyFill="1" applyAlignment="1" applyProtection="1">
      <alignment horizontal="right" vertical="center"/>
      <protection/>
    </xf>
    <xf numFmtId="0" fontId="5" fillId="0" borderId="10"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5" fillId="0" borderId="0" xfId="0" applyFont="1" applyFill="1" applyBorder="1" applyAlignment="1" applyProtection="1">
      <alignment vertical="center"/>
      <protection/>
    </xf>
    <xf numFmtId="1" fontId="5" fillId="0" borderId="10" xfId="53" applyNumberFormat="1" applyFont="1" applyFill="1" applyBorder="1" applyAlignment="1">
      <alignment horizontal="center" vertical="center" wrapText="1"/>
      <protection/>
    </xf>
    <xf numFmtId="0" fontId="5" fillId="0" borderId="10" xfId="53" applyFont="1" applyFill="1" applyBorder="1" applyAlignment="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1" fontId="5" fillId="0" borderId="10" xfId="0" applyNumberFormat="1" applyFont="1" applyFill="1" applyBorder="1" applyAlignment="1" applyProtection="1">
      <alignment horizontal="center" vertical="center" wrapText="1"/>
      <protection/>
    </xf>
    <xf numFmtId="3" fontId="5" fillId="0" borderId="10" xfId="0" applyNumberFormat="1" applyFont="1" applyBorder="1" applyAlignment="1">
      <alignment horizontal="center" vertical="center"/>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3" fontId="5" fillId="0" borderId="10"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horizontal="center" vertical="center" wrapText="1"/>
      <protection/>
    </xf>
    <xf numFmtId="0" fontId="9" fillId="0" borderId="0" xfId="0" applyFont="1" applyFill="1" applyAlignment="1" applyProtection="1">
      <alignment vertical="center"/>
      <protection/>
    </xf>
    <xf numFmtId="10" fontId="5" fillId="0" borderId="0" xfId="0" applyNumberFormat="1" applyFont="1" applyFill="1" applyAlignment="1" applyProtection="1">
      <alignment vertical="center"/>
      <protection/>
    </xf>
    <xf numFmtId="10" fontId="9" fillId="0" borderId="0" xfId="0" applyNumberFormat="1" applyFont="1" applyFill="1" applyAlignment="1" applyProtection="1">
      <alignment vertical="center"/>
      <protection/>
    </xf>
    <xf numFmtId="0" fontId="11" fillId="0" borderId="13" xfId="0" applyFont="1" applyBorder="1" applyAlignment="1">
      <alignment horizontal="center" vertical="center"/>
    </xf>
    <xf numFmtId="0" fontId="11" fillId="0" borderId="10" xfId="0" applyFont="1" applyBorder="1" applyAlignment="1">
      <alignment horizontal="center" vertical="center" wrapText="1"/>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49" fontId="14" fillId="0" borderId="15" xfId="0" applyNumberFormat="1" applyFont="1" applyBorder="1" applyAlignment="1">
      <alignment horizontal="center" vertical="center"/>
    </xf>
    <xf numFmtId="0" fontId="14" fillId="0" borderId="16" xfId="0" applyFont="1" applyBorder="1" applyAlignment="1">
      <alignment horizontal="center" vertical="center"/>
    </xf>
    <xf numFmtId="49" fontId="14" fillId="0" borderId="16" xfId="0" applyNumberFormat="1" applyFont="1" applyBorder="1" applyAlignment="1">
      <alignment horizontal="center" vertical="center"/>
    </xf>
    <xf numFmtId="49" fontId="14" fillId="0" borderId="14" xfId="0" applyNumberFormat="1"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Alignment="1">
      <alignment horizontal="center" vertical="center"/>
    </xf>
    <xf numFmtId="0" fontId="14" fillId="0" borderId="19" xfId="0" applyFont="1" applyBorder="1" applyAlignment="1">
      <alignment horizontal="center" vertical="center"/>
    </xf>
    <xf numFmtId="0" fontId="14" fillId="0" borderId="0" xfId="0" applyFont="1" applyBorder="1" applyAlignment="1">
      <alignment horizontal="center" vertical="center"/>
    </xf>
    <xf numFmtId="2" fontId="14" fillId="0" borderId="0" xfId="0" applyNumberFormat="1" applyFont="1" applyAlignment="1">
      <alignment horizontal="center" vertical="center"/>
    </xf>
    <xf numFmtId="0" fontId="11" fillId="0" borderId="20" xfId="0" applyFont="1" applyBorder="1" applyAlignment="1">
      <alignment horizontal="center" vertical="center" wrapText="1"/>
    </xf>
    <xf numFmtId="2" fontId="11" fillId="0" borderId="10" xfId="0" applyNumberFormat="1" applyFont="1" applyBorder="1" applyAlignment="1">
      <alignment horizontal="center" vertical="center" wrapText="1"/>
    </xf>
    <xf numFmtId="0" fontId="14"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0" xfId="0" applyFont="1" applyBorder="1" applyAlignment="1">
      <alignment horizontal="center" vertical="center"/>
    </xf>
    <xf numFmtId="4" fontId="14" fillId="0" borderId="10" xfId="0" applyNumberFormat="1" applyFont="1" applyBorder="1" applyAlignment="1">
      <alignment horizontal="center" vertical="center"/>
    </xf>
    <xf numFmtId="4" fontId="14" fillId="0" borderId="16" xfId="0" applyNumberFormat="1" applyFont="1" applyBorder="1" applyAlignment="1">
      <alignment horizontal="center" vertical="center"/>
    </xf>
    <xf numFmtId="4" fontId="14" fillId="0" borderId="15" xfId="0" applyNumberFormat="1" applyFont="1" applyBorder="1" applyAlignment="1">
      <alignment horizontal="center" vertical="center"/>
    </xf>
    <xf numFmtId="4" fontId="14" fillId="0" borderId="14" xfId="0" applyNumberFormat="1" applyFont="1" applyBorder="1" applyAlignment="1">
      <alignment horizontal="center" vertical="center"/>
    </xf>
    <xf numFmtId="0" fontId="0" fillId="33" borderId="0" xfId="0" applyFill="1" applyAlignment="1">
      <alignment/>
    </xf>
    <xf numFmtId="0" fontId="2" fillId="34" borderId="10" xfId="0" applyFont="1" applyFill="1" applyBorder="1" applyAlignment="1" applyProtection="1">
      <alignment horizontal="center" vertical="center"/>
      <protection/>
    </xf>
    <xf numFmtId="0" fontId="1" fillId="34"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19" fillId="0" borderId="21" xfId="0" applyFont="1" applyFill="1" applyBorder="1" applyAlignment="1" applyProtection="1">
      <alignment horizontal="left" vertical="center"/>
      <protection/>
    </xf>
    <xf numFmtId="0" fontId="19"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right" vertical="center"/>
      <protection/>
    </xf>
    <xf numFmtId="0" fontId="19" fillId="0" borderId="0" xfId="0" applyFont="1" applyFill="1" applyBorder="1" applyAlignment="1" applyProtection="1">
      <alignment horizontal="right" vertical="center" wrapText="1"/>
      <protection/>
    </xf>
    <xf numFmtId="0" fontId="19" fillId="0" borderId="17" xfId="0" applyFont="1" applyFill="1" applyBorder="1" applyAlignment="1" applyProtection="1">
      <alignment vertical="center"/>
      <protection/>
    </xf>
    <xf numFmtId="0" fontId="16" fillId="0" borderId="10" xfId="0" applyFont="1" applyBorder="1" applyAlignment="1">
      <alignment horizontal="center" vertical="center" wrapText="1"/>
    </xf>
    <xf numFmtId="0" fontId="16" fillId="0" borderId="20" xfId="0" applyFont="1" applyBorder="1" applyAlignment="1">
      <alignment horizontal="center" vertical="center" wrapText="1"/>
    </xf>
    <xf numFmtId="2" fontId="16" fillId="0" borderId="10" xfId="0" applyNumberFormat="1" applyFont="1" applyBorder="1" applyAlignment="1">
      <alignment horizontal="center" vertical="center" wrapText="1"/>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Fill="1" applyBorder="1" applyAlignment="1">
      <alignment horizontal="center" vertical="center"/>
    </xf>
    <xf numFmtId="2" fontId="2" fillId="0" borderId="10"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49" fontId="2" fillId="0" borderId="16" xfId="0" applyNumberFormat="1" applyFont="1" applyBorder="1" applyAlignment="1">
      <alignment horizontal="center" vertical="center"/>
    </xf>
    <xf numFmtId="0" fontId="2" fillId="0" borderId="16" xfId="0" applyFont="1" applyFill="1" applyBorder="1" applyAlignment="1">
      <alignment horizontal="center" vertical="center"/>
    </xf>
    <xf numFmtId="2"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49" fontId="2" fillId="0" borderId="14" xfId="0" applyNumberFormat="1" applyFont="1" applyBorder="1" applyAlignment="1">
      <alignment horizontal="center" vertical="center"/>
    </xf>
    <xf numFmtId="0" fontId="2" fillId="0" borderId="14" xfId="0" applyFont="1" applyFill="1" applyBorder="1" applyAlignment="1">
      <alignment horizontal="center" vertical="center"/>
    </xf>
    <xf numFmtId="2" fontId="2" fillId="0" borderId="14" xfId="0" applyNumberFormat="1" applyFont="1" applyBorder="1" applyAlignment="1">
      <alignment horizontal="center" vertical="center"/>
    </xf>
    <xf numFmtId="0" fontId="2" fillId="0" borderId="0" xfId="0" applyFont="1" applyBorder="1" applyAlignment="1">
      <alignment horizontal="center" vertical="center"/>
    </xf>
    <xf numFmtId="49" fontId="2" fillId="0" borderId="15" xfId="0" applyNumberFormat="1" applyFont="1" applyBorder="1" applyAlignment="1">
      <alignment horizontal="center" vertical="center"/>
    </xf>
    <xf numFmtId="0" fontId="2" fillId="0" borderId="15" xfId="0" applyFont="1" applyFill="1" applyBorder="1" applyAlignment="1">
      <alignment horizontal="center" vertical="center"/>
    </xf>
    <xf numFmtId="2" fontId="2" fillId="0" borderId="16" xfId="0" applyNumberFormat="1" applyFont="1" applyBorder="1" applyAlignment="1">
      <alignment horizontal="center" vertical="center"/>
    </xf>
    <xf numFmtId="0" fontId="2" fillId="0" borderId="0" xfId="0" applyFont="1" applyAlignment="1">
      <alignment horizontal="center" vertical="center"/>
    </xf>
    <xf numFmtId="2" fontId="2" fillId="0" borderId="0" xfId="0" applyNumberFormat="1" applyFont="1" applyAlignment="1">
      <alignment horizontal="center" vertical="center"/>
    </xf>
    <xf numFmtId="0" fontId="0" fillId="0" borderId="21" xfId="0" applyBorder="1" applyAlignment="1">
      <alignment/>
    </xf>
    <xf numFmtId="0" fontId="0" fillId="0" borderId="0" xfId="0" applyBorder="1" applyAlignment="1">
      <alignment horizontal="center"/>
    </xf>
    <xf numFmtId="0" fontId="12" fillId="0" borderId="13" xfId="0" applyFont="1" applyBorder="1" applyAlignment="1">
      <alignment horizontal="left"/>
    </xf>
    <xf numFmtId="0" fontId="12" fillId="0" borderId="22" xfId="0" applyFont="1" applyBorder="1" applyAlignment="1">
      <alignment horizontal="center"/>
    </xf>
    <xf numFmtId="0" fontId="12" fillId="0" borderId="25" xfId="0" applyFont="1" applyBorder="1" applyAlignment="1">
      <alignment horizontal="center"/>
    </xf>
    <xf numFmtId="0" fontId="12" fillId="0" borderId="16" xfId="0" applyFont="1" applyBorder="1" applyAlignment="1">
      <alignment horizontal="center"/>
    </xf>
    <xf numFmtId="0" fontId="12" fillId="0" borderId="13" xfId="0" applyFont="1" applyBorder="1" applyAlignment="1">
      <alignment horizontal="center"/>
    </xf>
    <xf numFmtId="0" fontId="0" fillId="0" borderId="10" xfId="0" applyBorder="1" applyAlignment="1">
      <alignment horizontal="center"/>
    </xf>
    <xf numFmtId="43" fontId="2" fillId="0" borderId="10" xfId="61" applyFont="1" applyBorder="1" applyAlignment="1">
      <alignment horizontal="center"/>
    </xf>
    <xf numFmtId="43" fontId="2" fillId="0" borderId="10" xfId="0" applyNumberFormat="1" applyFont="1" applyBorder="1" applyAlignment="1">
      <alignment horizontal="center"/>
    </xf>
    <xf numFmtId="43" fontId="2" fillId="0" borderId="13" xfId="0" applyNumberFormat="1" applyFont="1" applyBorder="1" applyAlignment="1">
      <alignment horizontal="center"/>
    </xf>
    <xf numFmtId="43" fontId="0" fillId="0" borderId="13" xfId="0" applyNumberFormat="1" applyBorder="1" applyAlignment="1">
      <alignment horizontal="center"/>
    </xf>
    <xf numFmtId="0" fontId="0" fillId="0" borderId="10" xfId="0" applyFill="1" applyBorder="1" applyAlignment="1">
      <alignment horizontal="center"/>
    </xf>
    <xf numFmtId="0" fontId="0" fillId="0" borderId="26" xfId="0" applyBorder="1" applyAlignment="1">
      <alignment horizontal="center"/>
    </xf>
    <xf numFmtId="0" fontId="0" fillId="0" borderId="13" xfId="0" applyBorder="1" applyAlignment="1">
      <alignment horizontal="center"/>
    </xf>
    <xf numFmtId="43" fontId="2" fillId="0" borderId="10" xfId="61" applyFont="1" applyBorder="1" applyAlignment="1">
      <alignment/>
    </xf>
    <xf numFmtId="43" fontId="2" fillId="0" borderId="13" xfId="61" applyFont="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0" xfId="0" applyAlignment="1">
      <alignment horizontal="center"/>
    </xf>
    <xf numFmtId="0" fontId="0" fillId="0" borderId="0" xfId="0" applyFill="1" applyBorder="1" applyAlignment="1">
      <alignment horizontal="left"/>
    </xf>
    <xf numFmtId="0" fontId="0" fillId="0" borderId="24" xfId="0" applyBorder="1" applyAlignment="1">
      <alignment/>
    </xf>
    <xf numFmtId="0" fontId="0" fillId="0" borderId="10" xfId="0" applyBorder="1" applyAlignment="1">
      <alignment/>
    </xf>
    <xf numFmtId="43" fontId="0" fillId="0" borderId="13" xfId="61" applyFont="1" applyBorder="1" applyAlignment="1">
      <alignment horizontal="center"/>
    </xf>
    <xf numFmtId="43" fontId="0" fillId="0" borderId="10" xfId="61" applyFont="1" applyBorder="1" applyAlignment="1">
      <alignment horizontal="center"/>
    </xf>
    <xf numFmtId="43" fontId="0" fillId="0" borderId="28" xfId="61" applyFont="1" applyBorder="1" applyAlignment="1">
      <alignment horizontal="center"/>
    </xf>
    <xf numFmtId="43" fontId="0" fillId="0" borderId="10" xfId="61" applyFont="1" applyFill="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13" xfId="0" applyBorder="1" applyAlignment="1">
      <alignment/>
    </xf>
    <xf numFmtId="0" fontId="0" fillId="0" borderId="28" xfId="0" applyBorder="1" applyAlignment="1">
      <alignment/>
    </xf>
    <xf numFmtId="0" fontId="0" fillId="0" borderId="29" xfId="0" applyBorder="1" applyAlignment="1">
      <alignment/>
    </xf>
    <xf numFmtId="0" fontId="0" fillId="0" borderId="0" xfId="0" applyBorder="1" applyAlignment="1">
      <alignment/>
    </xf>
    <xf numFmtId="43" fontId="0" fillId="0" borderId="16" xfId="61" applyFont="1" applyBorder="1" applyAlignment="1">
      <alignment horizontal="center"/>
    </xf>
    <xf numFmtId="43" fontId="12" fillId="0" borderId="10" xfId="61" applyFont="1" applyBorder="1" applyAlignment="1">
      <alignment horizontal="center"/>
    </xf>
    <xf numFmtId="0" fontId="12" fillId="0" borderId="13" xfId="0" applyFont="1" applyBorder="1" applyAlignment="1">
      <alignment/>
    </xf>
    <xf numFmtId="43" fontId="0" fillId="0" borderId="24" xfId="61" applyFont="1" applyBorder="1" applyAlignment="1">
      <alignment/>
    </xf>
    <xf numFmtId="0" fontId="0" fillId="0" borderId="0" xfId="0" applyAlignment="1">
      <alignment horizontal="left"/>
    </xf>
    <xf numFmtId="43" fontId="0" fillId="0" borderId="0" xfId="61" applyFont="1" applyBorder="1" applyAlignment="1">
      <alignment horizontal="center"/>
    </xf>
    <xf numFmtId="43" fontId="0" fillId="0" borderId="0" xfId="61" applyFont="1" applyBorder="1" applyAlignment="1">
      <alignment horizontal="left"/>
    </xf>
    <xf numFmtId="0" fontId="12" fillId="0" borderId="10" xfId="0" applyFont="1" applyBorder="1" applyAlignment="1">
      <alignment horizontal="center"/>
    </xf>
    <xf numFmtId="43" fontId="0" fillId="0" borderId="10" xfId="61" applyFont="1" applyBorder="1" applyAlignment="1">
      <alignment/>
    </xf>
    <xf numFmtId="178" fontId="0" fillId="0" borderId="0" xfId="61" applyNumberFormat="1" applyFont="1" applyAlignment="1">
      <alignment horizontal="left"/>
    </xf>
    <xf numFmtId="43" fontId="10" fillId="0" borderId="0" xfId="61" applyFont="1" applyAlignment="1">
      <alignment/>
    </xf>
    <xf numFmtId="0" fontId="12" fillId="0" borderId="10" xfId="0" applyFont="1" applyBorder="1" applyAlignment="1">
      <alignment horizontal="center" vertical="center"/>
    </xf>
    <xf numFmtId="0" fontId="12" fillId="0" borderId="13" xfId="0" applyFont="1" applyBorder="1" applyAlignment="1">
      <alignment horizontal="center" vertical="center"/>
    </xf>
    <xf numFmtId="43" fontId="0" fillId="0" borderId="13" xfId="61" applyFont="1" applyBorder="1" applyAlignment="1">
      <alignment/>
    </xf>
    <xf numFmtId="0" fontId="12" fillId="0" borderId="14" xfId="0" applyFont="1" applyBorder="1" applyAlignment="1">
      <alignment horizontal="center"/>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20" xfId="0"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xf>
    <xf numFmtId="0" fontId="5" fillId="34" borderId="10" xfId="0" applyFont="1" applyFill="1" applyBorder="1" applyAlignment="1" applyProtection="1">
      <alignment horizontal="center" vertical="top" wrapText="1"/>
      <protection locked="0"/>
    </xf>
    <xf numFmtId="0" fontId="5" fillId="34" borderId="14" xfId="0" applyFont="1" applyFill="1" applyBorder="1" applyAlignment="1" applyProtection="1">
      <alignment horizontal="center" vertical="top" wrapText="1"/>
      <protection locked="0"/>
    </xf>
    <xf numFmtId="0" fontId="1" fillId="34" borderId="10" xfId="0" applyFont="1" applyFill="1" applyBorder="1" applyAlignment="1" applyProtection="1">
      <alignment horizontal="center" vertical="top"/>
      <protection locked="0"/>
    </xf>
    <xf numFmtId="0" fontId="5" fillId="34" borderId="10"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horizontal="center" vertical="top" wrapText="1"/>
      <protection locked="0"/>
    </xf>
    <xf numFmtId="0" fontId="5" fillId="0" borderId="24"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top"/>
      <protection locked="0"/>
    </xf>
    <xf numFmtId="3" fontId="5" fillId="0" borderId="10" xfId="0" applyNumberFormat="1"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0" fillId="0" borderId="24" xfId="0" applyBorder="1" applyAlignment="1">
      <alignment/>
    </xf>
    <xf numFmtId="0" fontId="2" fillId="34" borderId="14" xfId="0" applyFont="1" applyFill="1" applyBorder="1" applyAlignment="1" applyProtection="1">
      <alignment horizontal="center" vertical="center" wrapText="1"/>
      <protection/>
    </xf>
    <xf numFmtId="0" fontId="0" fillId="0" borderId="15" xfId="0" applyBorder="1" applyAlignment="1">
      <alignment/>
    </xf>
    <xf numFmtId="0" fontId="12" fillId="34" borderId="23" xfId="0" applyFont="1" applyFill="1" applyBorder="1" applyAlignment="1">
      <alignment/>
    </xf>
    <xf numFmtId="0" fontId="5" fillId="35" borderId="10" xfId="0" applyFont="1" applyFill="1" applyBorder="1" applyAlignment="1" applyProtection="1">
      <alignment horizontal="center" vertical="top" wrapText="1"/>
      <protection/>
    </xf>
    <xf numFmtId="0" fontId="5" fillId="35" borderId="10" xfId="0" applyFont="1" applyFill="1" applyBorder="1" applyAlignment="1" applyProtection="1">
      <alignment horizontal="center" vertical="top" wrapText="1"/>
      <protection locked="0"/>
    </xf>
    <xf numFmtId="0" fontId="0" fillId="35" borderId="0" xfId="0" applyFill="1" applyAlignment="1">
      <alignment/>
    </xf>
    <xf numFmtId="0" fontId="0" fillId="0" borderId="23" xfId="0" applyBorder="1" applyAlignment="1">
      <alignment horizontal="center" wrapText="1"/>
    </xf>
    <xf numFmtId="0" fontId="0" fillId="0" borderId="0" xfId="0" applyBorder="1" applyAlignment="1">
      <alignment horizontal="center"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21" fillId="34" borderId="10" xfId="0"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wrapText="1"/>
      <protection/>
    </xf>
    <xf numFmtId="0" fontId="21" fillId="0" borderId="21" xfId="0" applyFont="1" applyFill="1" applyBorder="1" applyAlignment="1" applyProtection="1">
      <alignment horizontal="left" vertical="center"/>
      <protection/>
    </xf>
    <xf numFmtId="0" fontId="21"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wrapText="1"/>
      <protection locked="0"/>
    </xf>
    <xf numFmtId="0" fontId="21" fillId="34" borderId="10" xfId="0" applyFont="1" applyFill="1" applyBorder="1" applyAlignment="1" applyProtection="1">
      <alignment horizontal="center" vertical="center"/>
      <protection locked="0"/>
    </xf>
    <xf numFmtId="0" fontId="21" fillId="0" borderId="10" xfId="0" applyFont="1" applyFill="1" applyBorder="1" applyAlignment="1" applyProtection="1">
      <alignment horizontal="left" vertical="center" wrapText="1"/>
      <protection/>
    </xf>
    <xf numFmtId="3" fontId="21" fillId="0" borderId="10" xfId="0" applyNumberFormat="1" applyFont="1" applyFill="1" applyBorder="1" applyAlignment="1" applyProtection="1">
      <alignment horizontal="center" vertical="center"/>
      <protection/>
    </xf>
    <xf numFmtId="3" fontId="21" fillId="35" borderId="10" xfId="0" applyNumberFormat="1" applyFont="1" applyFill="1" applyBorder="1" applyAlignment="1" applyProtection="1">
      <alignment horizontal="center" vertical="center"/>
      <protection/>
    </xf>
    <xf numFmtId="3" fontId="21" fillId="35" borderId="10" xfId="0" applyNumberFormat="1" applyFont="1" applyFill="1" applyBorder="1" applyAlignment="1" applyProtection="1">
      <alignment horizontal="center" vertical="center"/>
      <protection locked="0"/>
    </xf>
    <xf numFmtId="3" fontId="21" fillId="0" borderId="10" xfId="0" applyNumberFormat="1" applyFont="1" applyFill="1" applyBorder="1" applyAlignment="1" applyProtection="1">
      <alignment horizontal="center" vertical="center"/>
      <protection locked="0"/>
    </xf>
    <xf numFmtId="0" fontId="21" fillId="36" borderId="10" xfId="0" applyFont="1" applyFill="1" applyBorder="1" applyAlignment="1" applyProtection="1">
      <alignment horizontal="left" vertical="center" wrapText="1"/>
      <protection/>
    </xf>
    <xf numFmtId="0" fontId="21" fillId="36" borderId="10" xfId="0" applyFont="1" applyFill="1" applyBorder="1" applyAlignment="1" applyProtection="1">
      <alignment horizontal="center" vertical="center" wrapText="1"/>
      <protection/>
    </xf>
    <xf numFmtId="0" fontId="21" fillId="36" borderId="10" xfId="0" applyFont="1" applyFill="1" applyBorder="1" applyAlignment="1" applyProtection="1">
      <alignment horizontal="center" vertical="center" wrapText="1"/>
      <protection locked="0"/>
    </xf>
    <xf numFmtId="3" fontId="21" fillId="36" borderId="10" xfId="0" applyNumberFormat="1" applyFont="1" applyFill="1" applyBorder="1" applyAlignment="1" applyProtection="1">
      <alignment horizontal="center" vertical="center"/>
      <protection locked="0"/>
    </xf>
    <xf numFmtId="3" fontId="21" fillId="36" borderId="10" xfId="0" applyNumberFormat="1" applyFont="1" applyFill="1" applyBorder="1" applyAlignment="1" applyProtection="1">
      <alignment horizontal="center" vertical="center"/>
      <protection/>
    </xf>
    <xf numFmtId="0" fontId="21" fillId="35" borderId="10" xfId="0" applyFont="1" applyFill="1" applyBorder="1" applyAlignment="1" applyProtection="1">
      <alignment horizontal="center" vertical="center" wrapText="1"/>
      <protection/>
    </xf>
    <xf numFmtId="0" fontId="21" fillId="35" borderId="10" xfId="0" applyFont="1" applyFill="1" applyBorder="1" applyAlignment="1" applyProtection="1">
      <alignment horizontal="center" vertical="center" wrapText="1"/>
      <protection locked="0"/>
    </xf>
    <xf numFmtId="0" fontId="0" fillId="0" borderId="22" xfId="0" applyBorder="1" applyAlignment="1">
      <alignment/>
    </xf>
    <xf numFmtId="0" fontId="12" fillId="0" borderId="0" xfId="0" applyFont="1" applyBorder="1" applyAlignment="1">
      <alignment horizontal="center"/>
    </xf>
    <xf numFmtId="0" fontId="21" fillId="0" borderId="21" xfId="0" applyFont="1" applyFill="1" applyBorder="1" applyAlignment="1" applyProtection="1">
      <alignment horizontal="center" vertical="center"/>
      <protection/>
    </xf>
    <xf numFmtId="0" fontId="0" fillId="0" borderId="0" xfId="0" applyFill="1" applyBorder="1" applyAlignment="1">
      <alignment wrapText="1"/>
    </xf>
    <xf numFmtId="0" fontId="12" fillId="0" borderId="30" xfId="0" applyFont="1" applyBorder="1" applyAlignment="1">
      <alignment/>
    </xf>
    <xf numFmtId="0" fontId="12" fillId="0" borderId="31" xfId="0" applyFont="1" applyBorder="1" applyAlignment="1">
      <alignment horizontal="center"/>
    </xf>
    <xf numFmtId="0" fontId="0" fillId="0" borderId="30" xfId="0" applyBorder="1" applyAlignment="1">
      <alignment horizontal="center"/>
    </xf>
    <xf numFmtId="0" fontId="12" fillId="0" borderId="32" xfId="0" applyFont="1" applyBorder="1" applyAlignment="1">
      <alignment/>
    </xf>
    <xf numFmtId="0" fontId="12" fillId="0" borderId="33" xfId="0" applyFont="1"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0" fontId="12" fillId="0" borderId="34" xfId="0" applyFont="1" applyFill="1" applyBorder="1" applyAlignment="1">
      <alignment/>
    </xf>
    <xf numFmtId="0" fontId="12" fillId="0" borderId="35" xfId="0" applyFont="1" applyBorder="1" applyAlignment="1">
      <alignment horizontal="center"/>
    </xf>
    <xf numFmtId="0" fontId="0" fillId="0" borderId="12" xfId="0" applyBorder="1" applyAlignment="1">
      <alignment horizontal="center"/>
    </xf>
    <xf numFmtId="0" fontId="12" fillId="0" borderId="0" xfId="0" applyFont="1" applyFill="1" applyBorder="1" applyAlignment="1">
      <alignment/>
    </xf>
    <xf numFmtId="44" fontId="0" fillId="0" borderId="0" xfId="43" applyFont="1" applyBorder="1" applyAlignment="1">
      <alignment horizontal="center"/>
    </xf>
    <xf numFmtId="0" fontId="0" fillId="0" borderId="11" xfId="0" applyBorder="1" applyAlignment="1">
      <alignment horizontal="center"/>
    </xf>
    <xf numFmtId="0" fontId="12" fillId="0" borderId="34" xfId="0" applyFont="1" applyBorder="1" applyAlignment="1">
      <alignment/>
    </xf>
    <xf numFmtId="0" fontId="12" fillId="0" borderId="0" xfId="0" applyFont="1" applyAlignment="1">
      <alignment/>
    </xf>
    <xf numFmtId="4" fontId="14" fillId="0" borderId="0" xfId="0" applyNumberFormat="1" applyFont="1" applyFill="1" applyBorder="1" applyAlignment="1">
      <alignment horizontal="center" vertical="center"/>
    </xf>
    <xf numFmtId="0" fontId="14" fillId="0" borderId="36" xfId="0" applyFont="1" applyFill="1" applyBorder="1" applyAlignment="1">
      <alignment horizontal="center" vertical="center"/>
    </xf>
    <xf numFmtId="0" fontId="14" fillId="0" borderId="24" xfId="0" applyFont="1" applyFill="1" applyBorder="1" applyAlignment="1">
      <alignment horizontal="center" vertical="center"/>
    </xf>
    <xf numFmtId="4" fontId="14" fillId="0" borderId="24" xfId="0" applyNumberFormat="1" applyFont="1" applyFill="1" applyBorder="1" applyAlignment="1">
      <alignment horizontal="center" vertical="center"/>
    </xf>
    <xf numFmtId="43" fontId="14" fillId="0" borderId="17" xfId="61" applyFont="1" applyFill="1" applyBorder="1" applyAlignment="1">
      <alignment horizontal="center"/>
    </xf>
    <xf numFmtId="4" fontId="14" fillId="0" borderId="10" xfId="0" applyNumberFormat="1" applyFont="1" applyFill="1" applyBorder="1" applyAlignment="1">
      <alignment horizontal="center" vertical="center"/>
    </xf>
    <xf numFmtId="0" fontId="14" fillId="0" borderId="21" xfId="0" applyFont="1" applyFill="1" applyBorder="1" applyAlignment="1">
      <alignment horizontal="center" vertical="center"/>
    </xf>
    <xf numFmtId="4" fontId="14" fillId="0" borderId="17" xfId="0" applyNumberFormat="1" applyFont="1" applyFill="1" applyBorder="1" applyAlignment="1">
      <alignment horizontal="center" vertical="center"/>
    </xf>
    <xf numFmtId="0" fontId="0" fillId="0" borderId="10" xfId="0" applyBorder="1" applyAlignment="1">
      <alignment wrapText="1"/>
    </xf>
    <xf numFmtId="0" fontId="0" fillId="0" borderId="22" xfId="0" applyBorder="1" applyAlignment="1">
      <alignment horizontal="center" wrapText="1"/>
    </xf>
    <xf numFmtId="0" fontId="0" fillId="0" borderId="10" xfId="0" applyBorder="1" applyAlignment="1">
      <alignment horizontal="center" wrapText="1"/>
    </xf>
    <xf numFmtId="0" fontId="0" fillId="0" borderId="13" xfId="0" applyBorder="1" applyAlignment="1">
      <alignment horizontal="center" wrapText="1"/>
    </xf>
    <xf numFmtId="3" fontId="0" fillId="0" borderId="10" xfId="0" applyNumberFormat="1" applyBorder="1" applyAlignment="1">
      <alignment horizontal="center" wrapText="1"/>
    </xf>
    <xf numFmtId="3" fontId="0" fillId="0" borderId="15" xfId="0" applyNumberFormat="1" applyBorder="1" applyAlignment="1">
      <alignment horizontal="center" wrapText="1"/>
    </xf>
    <xf numFmtId="3" fontId="0" fillId="0" borderId="16" xfId="0" applyNumberFormat="1" applyBorder="1" applyAlignment="1">
      <alignment horizontal="center" wrapText="1"/>
    </xf>
    <xf numFmtId="3" fontId="0" fillId="0" borderId="23" xfId="0" applyNumberFormat="1" applyFill="1" applyBorder="1" applyAlignment="1">
      <alignment horizontal="center" wrapText="1"/>
    </xf>
    <xf numFmtId="0" fontId="5" fillId="36" borderId="10" xfId="0" applyFont="1" applyFill="1" applyBorder="1" applyAlignment="1" applyProtection="1">
      <alignment horizontal="center" vertical="top" wrapText="1"/>
      <protection/>
    </xf>
    <xf numFmtId="0" fontId="5" fillId="36" borderId="10" xfId="0" applyFont="1" applyFill="1" applyBorder="1" applyAlignment="1" applyProtection="1">
      <alignment horizontal="center" vertical="top" wrapText="1"/>
      <protection locked="0"/>
    </xf>
    <xf numFmtId="0" fontId="5" fillId="36" borderId="10" xfId="0" applyFont="1" applyFill="1" applyBorder="1" applyAlignment="1" applyProtection="1">
      <alignment horizontal="center" vertical="top"/>
      <protection locked="0"/>
    </xf>
    <xf numFmtId="3" fontId="5" fillId="36" borderId="10" xfId="0" applyNumberFormat="1" applyFont="1" applyFill="1" applyBorder="1" applyAlignment="1" applyProtection="1">
      <alignment horizontal="center" vertical="top"/>
      <protection locked="0"/>
    </xf>
    <xf numFmtId="0" fontId="0" fillId="36" borderId="10" xfId="0" applyFill="1" applyBorder="1" applyAlignment="1">
      <alignment/>
    </xf>
    <xf numFmtId="0" fontId="5" fillId="36" borderId="10" xfId="0" applyFont="1" applyFill="1" applyBorder="1" applyAlignment="1" applyProtection="1">
      <alignment horizontal="center" vertical="top" wrapText="1"/>
      <protection/>
    </xf>
    <xf numFmtId="0" fontId="5" fillId="36" borderId="10" xfId="0" applyFont="1" applyFill="1" applyBorder="1" applyAlignment="1" applyProtection="1">
      <alignment horizontal="center" vertical="top"/>
      <protection/>
    </xf>
    <xf numFmtId="3" fontId="5" fillId="36" borderId="10" xfId="0" applyNumberFormat="1" applyFont="1" applyFill="1" applyBorder="1" applyAlignment="1" applyProtection="1">
      <alignment horizontal="center" vertical="top"/>
      <protection/>
    </xf>
    <xf numFmtId="0" fontId="5" fillId="36" borderId="24" xfId="0" applyFont="1" applyFill="1" applyBorder="1" applyAlignment="1" applyProtection="1">
      <alignment horizontal="center" vertical="top" wrapText="1"/>
      <protection locked="0"/>
    </xf>
    <xf numFmtId="0" fontId="5" fillId="36" borderId="14" xfId="0" applyFont="1" applyFill="1" applyBorder="1" applyAlignment="1" applyProtection="1">
      <alignment horizontal="center" vertical="top" wrapText="1"/>
      <protection/>
    </xf>
    <xf numFmtId="0" fontId="5" fillId="36" borderId="14" xfId="0" applyFont="1" applyFill="1" applyBorder="1" applyAlignment="1" applyProtection="1">
      <alignment horizontal="center" vertical="top" wrapText="1"/>
      <protection/>
    </xf>
    <xf numFmtId="0" fontId="5" fillId="36" borderId="14" xfId="0" applyFont="1" applyFill="1" applyBorder="1" applyAlignment="1" applyProtection="1">
      <alignment horizontal="center" vertical="top"/>
      <protection/>
    </xf>
    <xf numFmtId="3" fontId="5" fillId="0" borderId="10" xfId="0" applyNumberFormat="1" applyFont="1" applyFill="1" applyBorder="1" applyAlignment="1" applyProtection="1">
      <alignment horizontal="center" vertical="top"/>
      <protection/>
    </xf>
    <xf numFmtId="0" fontId="0" fillId="36" borderId="10" xfId="0" applyFill="1" applyBorder="1" applyAlignment="1">
      <alignment horizontal="center"/>
    </xf>
    <xf numFmtId="0" fontId="14" fillId="36" borderId="10" xfId="0" applyFont="1" applyFill="1" applyBorder="1" applyAlignment="1">
      <alignment horizontal="center" vertical="center"/>
    </xf>
    <xf numFmtId="49" fontId="14" fillId="36" borderId="10" xfId="0" applyNumberFormat="1" applyFont="1" applyFill="1" applyBorder="1" applyAlignment="1">
      <alignment horizontal="center" vertical="center"/>
    </xf>
    <xf numFmtId="0" fontId="14" fillId="36" borderId="10" xfId="0" applyFont="1" applyFill="1" applyBorder="1" applyAlignment="1">
      <alignment horizontal="center" vertical="center" wrapText="1"/>
    </xf>
    <xf numFmtId="4" fontId="14" fillId="36" borderId="10" xfId="0" applyNumberFormat="1" applyFont="1" applyFill="1" applyBorder="1" applyAlignment="1">
      <alignment horizontal="center" vertical="center"/>
    </xf>
    <xf numFmtId="44" fontId="0" fillId="0" borderId="0" xfId="43" applyFont="1" applyBorder="1" applyAlignment="1">
      <alignment/>
    </xf>
    <xf numFmtId="4" fontId="0" fillId="0" borderId="37" xfId="0" applyNumberFormat="1" applyBorder="1" applyAlignment="1">
      <alignment/>
    </xf>
    <xf numFmtId="4" fontId="0" fillId="0" borderId="38" xfId="0" applyNumberFormat="1" applyBorder="1" applyAlignment="1">
      <alignment/>
    </xf>
    <xf numFmtId="4" fontId="0" fillId="0" borderId="39" xfId="0" applyNumberFormat="1" applyBorder="1" applyAlignment="1">
      <alignment/>
    </xf>
    <xf numFmtId="4" fontId="0" fillId="0" borderId="40" xfId="0" applyNumberFormat="1" applyBorder="1" applyAlignment="1">
      <alignment/>
    </xf>
    <xf numFmtId="0" fontId="12" fillId="0" borderId="41" xfId="0" applyFont="1" applyBorder="1" applyAlignment="1">
      <alignment/>
    </xf>
    <xf numFmtId="0" fontId="12" fillId="0" borderId="42" xfId="0" applyFont="1" applyBorder="1" applyAlignment="1">
      <alignment horizontal="center"/>
    </xf>
    <xf numFmtId="4" fontId="0" fillId="0" borderId="42" xfId="0" applyNumberFormat="1" applyBorder="1" applyAlignment="1">
      <alignment/>
    </xf>
    <xf numFmtId="4" fontId="0" fillId="0" borderId="33" xfId="0" applyNumberFormat="1" applyBorder="1" applyAlignment="1">
      <alignment/>
    </xf>
    <xf numFmtId="4" fontId="0" fillId="0" borderId="35" xfId="0" applyNumberFormat="1" applyBorder="1" applyAlignment="1">
      <alignment/>
    </xf>
    <xf numFmtId="4" fontId="0" fillId="0" borderId="31" xfId="0" applyNumberFormat="1" applyBorder="1" applyAlignment="1">
      <alignment/>
    </xf>
    <xf numFmtId="0" fontId="0" fillId="0" borderId="43"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0" borderId="35" xfId="0" applyBorder="1" applyAlignment="1">
      <alignment horizontal="center"/>
    </xf>
    <xf numFmtId="0" fontId="0" fillId="0" borderId="42" xfId="0" applyBorder="1" applyAlignment="1">
      <alignment horizontal="center"/>
    </xf>
    <xf numFmtId="0" fontId="12" fillId="0" borderId="42" xfId="0" applyFont="1" applyBorder="1" applyAlignment="1">
      <alignment/>
    </xf>
    <xf numFmtId="0" fontId="12" fillId="0" borderId="31" xfId="0" applyFont="1" applyBorder="1" applyAlignment="1">
      <alignment/>
    </xf>
    <xf numFmtId="0" fontId="12" fillId="0" borderId="35" xfId="0" applyFont="1" applyBorder="1" applyAlignment="1">
      <alignment/>
    </xf>
    <xf numFmtId="0" fontId="0" fillId="0" borderId="41" xfId="0" applyBorder="1" applyAlignment="1">
      <alignment horizontal="center"/>
    </xf>
    <xf numFmtId="0" fontId="12" fillId="0" borderId="41" xfId="0" applyFont="1" applyFill="1" applyBorder="1" applyAlignment="1">
      <alignment/>
    </xf>
    <xf numFmtId="0" fontId="25" fillId="36" borderId="0" xfId="0" applyFont="1" applyFill="1" applyAlignment="1">
      <alignment/>
    </xf>
    <xf numFmtId="0" fontId="0" fillId="36" borderId="0" xfId="0" applyFill="1" applyAlignment="1">
      <alignment/>
    </xf>
    <xf numFmtId="0" fontId="12" fillId="36" borderId="0" xfId="0" applyFont="1" applyFill="1" applyAlignment="1">
      <alignment/>
    </xf>
    <xf numFmtId="0" fontId="0" fillId="36" borderId="12" xfId="0" applyFill="1" applyBorder="1" applyAlignment="1">
      <alignment/>
    </xf>
    <xf numFmtId="0" fontId="12" fillId="36" borderId="43" xfId="0" applyFont="1" applyFill="1" applyBorder="1" applyAlignment="1">
      <alignment horizontal="center"/>
    </xf>
    <xf numFmtId="0" fontId="20" fillId="36" borderId="42" xfId="0" applyFont="1" applyFill="1" applyBorder="1" applyAlignment="1">
      <alignment/>
    </xf>
    <xf numFmtId="0" fontId="12" fillId="36" borderId="42" xfId="0" applyFont="1" applyFill="1" applyBorder="1" applyAlignment="1">
      <alignment horizontal="center"/>
    </xf>
    <xf numFmtId="0" fontId="12" fillId="36" borderId="42" xfId="0" applyFont="1" applyFill="1" applyBorder="1" applyAlignment="1">
      <alignment/>
    </xf>
    <xf numFmtId="0" fontId="0" fillId="0" borderId="23" xfId="0" applyBorder="1" applyAlignment="1">
      <alignment/>
    </xf>
    <xf numFmtId="0" fontId="0" fillId="0" borderId="25" xfId="0" applyBorder="1" applyAlignment="1">
      <alignment/>
    </xf>
    <xf numFmtId="0" fontId="0" fillId="0" borderId="36" xfId="0" applyBorder="1" applyAlignment="1">
      <alignment/>
    </xf>
    <xf numFmtId="3" fontId="0" fillId="0" borderId="13" xfId="0" applyNumberFormat="1" applyBorder="1" applyAlignment="1">
      <alignment horizontal="center" wrapText="1"/>
    </xf>
    <xf numFmtId="3" fontId="0" fillId="0" borderId="21" xfId="0" applyNumberFormat="1" applyBorder="1" applyAlignment="1">
      <alignment horizontal="center" wrapText="1"/>
    </xf>
    <xf numFmtId="3" fontId="0" fillId="0" borderId="25" xfId="0" applyNumberFormat="1" applyBorder="1" applyAlignment="1">
      <alignment horizontal="center" wrapText="1"/>
    </xf>
    <xf numFmtId="3" fontId="0" fillId="0" borderId="10" xfId="0" applyNumberFormat="1" applyFill="1" applyBorder="1" applyAlignment="1">
      <alignment horizontal="center" wrapText="1"/>
    </xf>
    <xf numFmtId="3" fontId="0" fillId="0" borderId="16" xfId="0" applyNumberFormat="1" applyFill="1" applyBorder="1" applyAlignment="1">
      <alignment horizontal="center" wrapText="1"/>
    </xf>
    <xf numFmtId="0" fontId="0" fillId="36" borderId="10" xfId="0" applyFont="1" applyFill="1" applyBorder="1" applyAlignment="1">
      <alignment wrapText="1"/>
    </xf>
    <xf numFmtId="0" fontId="0" fillId="36" borderId="22" xfId="0" applyFont="1" applyFill="1" applyBorder="1" applyAlignment="1">
      <alignment horizontal="center" wrapText="1"/>
    </xf>
    <xf numFmtId="0" fontId="0" fillId="36" borderId="10" xfId="0" applyFont="1" applyFill="1" applyBorder="1" applyAlignment="1">
      <alignment horizontal="center" wrapText="1"/>
    </xf>
    <xf numFmtId="0" fontId="0" fillId="36" borderId="22" xfId="0" applyFill="1" applyBorder="1" applyAlignment="1">
      <alignment/>
    </xf>
    <xf numFmtId="3" fontId="0" fillId="36" borderId="10" xfId="0" applyNumberFormat="1" applyFont="1" applyFill="1" applyBorder="1" applyAlignment="1">
      <alignment horizontal="center" wrapText="1"/>
    </xf>
    <xf numFmtId="0" fontId="0" fillId="36" borderId="13" xfId="0" applyFill="1" applyBorder="1" applyAlignment="1">
      <alignment horizontal="center" wrapText="1"/>
    </xf>
    <xf numFmtId="0" fontId="0" fillId="36" borderId="16" xfId="0" applyFont="1" applyFill="1" applyBorder="1" applyAlignment="1">
      <alignment wrapText="1"/>
    </xf>
    <xf numFmtId="0" fontId="0" fillId="36" borderId="23" xfId="0" applyFont="1" applyFill="1" applyBorder="1" applyAlignment="1">
      <alignment horizontal="center" wrapText="1"/>
    </xf>
    <xf numFmtId="0" fontId="0" fillId="36" borderId="16" xfId="0" applyFont="1" applyFill="1" applyBorder="1" applyAlignment="1">
      <alignment horizontal="center" wrapText="1"/>
    </xf>
    <xf numFmtId="0" fontId="0" fillId="36" borderId="23" xfId="0" applyFill="1" applyBorder="1" applyAlignment="1">
      <alignment/>
    </xf>
    <xf numFmtId="3" fontId="0" fillId="36" borderId="16" xfId="0" applyNumberFormat="1" applyFont="1" applyFill="1" applyBorder="1" applyAlignment="1">
      <alignment horizontal="center" wrapText="1"/>
    </xf>
    <xf numFmtId="0" fontId="0" fillId="36" borderId="25" xfId="0" applyFill="1" applyBorder="1" applyAlignment="1">
      <alignment horizontal="center" wrapText="1"/>
    </xf>
    <xf numFmtId="0" fontId="0" fillId="36" borderId="15" xfId="0" applyFont="1" applyFill="1" applyBorder="1" applyAlignment="1">
      <alignment wrapText="1"/>
    </xf>
    <xf numFmtId="0" fontId="0" fillId="36" borderId="0" xfId="0" applyFont="1" applyFill="1" applyBorder="1" applyAlignment="1">
      <alignment horizontal="center" wrapText="1"/>
    </xf>
    <xf numFmtId="0" fontId="0" fillId="36" borderId="15" xfId="0" applyFont="1" applyFill="1" applyBorder="1" applyAlignment="1">
      <alignment horizontal="center" wrapText="1"/>
    </xf>
    <xf numFmtId="0" fontId="0" fillId="36" borderId="0" xfId="0" applyFill="1" applyBorder="1" applyAlignment="1">
      <alignment/>
    </xf>
    <xf numFmtId="3" fontId="0" fillId="36" borderId="15" xfId="0" applyNumberFormat="1" applyFont="1" applyFill="1" applyBorder="1" applyAlignment="1">
      <alignment horizontal="center" wrapText="1"/>
    </xf>
    <xf numFmtId="0" fontId="0" fillId="36" borderId="21" xfId="0" applyFill="1" applyBorder="1" applyAlignment="1">
      <alignment horizontal="center" wrapText="1"/>
    </xf>
    <xf numFmtId="0" fontId="0" fillId="36" borderId="13" xfId="0" applyFill="1" applyBorder="1" applyAlignment="1">
      <alignment/>
    </xf>
    <xf numFmtId="0" fontId="0" fillId="36" borderId="25" xfId="0" applyFill="1" applyBorder="1" applyAlignment="1">
      <alignment/>
    </xf>
    <xf numFmtId="0" fontId="0" fillId="36" borderId="14" xfId="0" applyFill="1" applyBorder="1" applyAlignment="1">
      <alignment wrapText="1"/>
    </xf>
    <xf numFmtId="0" fontId="0" fillId="36" borderId="10" xfId="0" applyFill="1" applyBorder="1" applyAlignment="1">
      <alignment horizontal="center" wrapText="1"/>
    </xf>
    <xf numFmtId="3" fontId="0" fillId="36" borderId="14" xfId="0" applyNumberFormat="1" applyFill="1" applyBorder="1" applyAlignment="1">
      <alignment horizontal="center" wrapText="1"/>
    </xf>
    <xf numFmtId="0" fontId="0" fillId="36" borderId="14" xfId="0" applyFill="1" applyBorder="1" applyAlignment="1">
      <alignment horizontal="center" wrapText="1"/>
    </xf>
    <xf numFmtId="0" fontId="0" fillId="36" borderId="24" xfId="0" applyFill="1" applyBorder="1" applyAlignment="1">
      <alignment/>
    </xf>
    <xf numFmtId="0" fontId="0" fillId="36" borderId="10" xfId="0" applyFill="1" applyBorder="1" applyAlignment="1">
      <alignment wrapText="1"/>
    </xf>
    <xf numFmtId="0" fontId="0" fillId="36" borderId="22" xfId="0" applyFill="1" applyBorder="1" applyAlignment="1">
      <alignment horizontal="center" wrapText="1"/>
    </xf>
    <xf numFmtId="3" fontId="0" fillId="36" borderId="10" xfId="0" applyNumberFormat="1" applyFill="1" applyBorder="1" applyAlignment="1">
      <alignment horizontal="center" wrapText="1"/>
    </xf>
    <xf numFmtId="0" fontId="0" fillId="36" borderId="15" xfId="0" applyFill="1" applyBorder="1" applyAlignment="1">
      <alignment horizontal="center" wrapText="1"/>
    </xf>
    <xf numFmtId="3" fontId="0" fillId="36" borderId="13" xfId="0" applyNumberFormat="1" applyFill="1" applyBorder="1" applyAlignment="1">
      <alignment horizontal="center" wrapText="1"/>
    </xf>
    <xf numFmtId="0" fontId="0" fillId="36" borderId="24" xfId="0" applyFill="1" applyBorder="1" applyAlignment="1">
      <alignment horizontal="center" wrapText="1"/>
    </xf>
    <xf numFmtId="3" fontId="0" fillId="36" borderId="16" xfId="0" applyNumberFormat="1" applyFill="1" applyBorder="1" applyAlignment="1">
      <alignment horizontal="center" wrapText="1"/>
    </xf>
    <xf numFmtId="0" fontId="0" fillId="36" borderId="16" xfId="0" applyFill="1" applyBorder="1" applyAlignment="1">
      <alignment horizontal="center" wrapText="1"/>
    </xf>
    <xf numFmtId="3" fontId="0" fillId="36" borderId="25" xfId="0" applyNumberFormat="1" applyFill="1" applyBorder="1" applyAlignment="1">
      <alignment horizontal="center" wrapText="1"/>
    </xf>
    <xf numFmtId="3" fontId="0" fillId="36" borderId="21" xfId="0" applyNumberFormat="1" applyFill="1" applyBorder="1" applyAlignment="1">
      <alignment horizontal="center" wrapText="1"/>
    </xf>
    <xf numFmtId="0" fontId="0" fillId="36" borderId="16" xfId="0" applyFill="1" applyBorder="1" applyAlignment="1">
      <alignment wrapText="1"/>
    </xf>
    <xf numFmtId="0" fontId="0" fillId="36" borderId="23" xfId="0" applyFill="1" applyBorder="1" applyAlignment="1">
      <alignment horizontal="center" wrapText="1"/>
    </xf>
    <xf numFmtId="0" fontId="0" fillId="36" borderId="20" xfId="0" applyFill="1" applyBorder="1" applyAlignment="1">
      <alignment horizontal="center" wrapText="1"/>
    </xf>
    <xf numFmtId="3" fontId="0" fillId="36" borderId="23" xfId="0" applyNumberFormat="1" applyFill="1" applyBorder="1" applyAlignment="1">
      <alignment horizontal="center" wrapText="1"/>
    </xf>
    <xf numFmtId="0" fontId="0" fillId="36" borderId="15" xfId="0" applyFill="1" applyBorder="1" applyAlignment="1">
      <alignment wrapText="1"/>
    </xf>
    <xf numFmtId="0" fontId="0" fillId="36" borderId="0" xfId="0" applyFill="1" applyBorder="1" applyAlignment="1">
      <alignment horizontal="center" wrapText="1"/>
    </xf>
    <xf numFmtId="3" fontId="0" fillId="36" borderId="15" xfId="0" applyNumberFormat="1" applyFill="1" applyBorder="1" applyAlignment="1">
      <alignment horizontal="center" wrapText="1"/>
    </xf>
    <xf numFmtId="3" fontId="0" fillId="36" borderId="22" xfId="0" applyNumberFormat="1" applyFill="1" applyBorder="1" applyAlignment="1">
      <alignment horizontal="center" wrapText="1"/>
    </xf>
    <xf numFmtId="3" fontId="0" fillId="36" borderId="0" xfId="0" applyNumberFormat="1" applyFill="1" applyBorder="1" applyAlignment="1">
      <alignment horizontal="center" wrapText="1"/>
    </xf>
    <xf numFmtId="3" fontId="0" fillId="36" borderId="19" xfId="0" applyNumberFormat="1" applyFill="1" applyBorder="1" applyAlignment="1">
      <alignment horizontal="center" wrapText="1"/>
    </xf>
    <xf numFmtId="3" fontId="0" fillId="36" borderId="20" xfId="0" applyNumberFormat="1" applyFill="1" applyBorder="1" applyAlignment="1">
      <alignment horizontal="center" wrapText="1"/>
    </xf>
    <xf numFmtId="3" fontId="0" fillId="36" borderId="18" xfId="0" applyNumberFormat="1" applyFill="1" applyBorder="1" applyAlignment="1">
      <alignment horizontal="center" wrapText="1"/>
    </xf>
    <xf numFmtId="0" fontId="0" fillId="36" borderId="21" xfId="0" applyFill="1" applyBorder="1" applyAlignment="1">
      <alignment/>
    </xf>
    <xf numFmtId="3" fontId="0" fillId="36" borderId="24" xfId="0" applyNumberFormat="1" applyFill="1" applyBorder="1" applyAlignment="1">
      <alignment horizontal="center" wrapText="1"/>
    </xf>
    <xf numFmtId="3" fontId="0" fillId="36" borderId="17" xfId="0" applyNumberFormat="1" applyFill="1" applyBorder="1" applyAlignment="1">
      <alignment horizontal="center" wrapText="1"/>
    </xf>
    <xf numFmtId="3" fontId="0" fillId="0" borderId="22" xfId="0" applyNumberFormat="1" applyFill="1" applyBorder="1" applyAlignment="1">
      <alignment horizontal="center" wrapText="1"/>
    </xf>
    <xf numFmtId="0" fontId="0" fillId="0" borderId="17" xfId="0" applyBorder="1" applyAlignment="1">
      <alignment wrapText="1"/>
    </xf>
    <xf numFmtId="0" fontId="0" fillId="0" borderId="20" xfId="0" applyBorder="1" applyAlignment="1">
      <alignment wrapText="1"/>
    </xf>
    <xf numFmtId="3" fontId="0" fillId="0" borderId="18" xfId="0" applyNumberFormat="1" applyBorder="1" applyAlignment="1">
      <alignment horizontal="center" wrapText="1"/>
    </xf>
    <xf numFmtId="3" fontId="0" fillId="0" borderId="20" xfId="0" applyNumberFormat="1" applyBorder="1" applyAlignment="1">
      <alignment horizontal="center" wrapText="1"/>
    </xf>
    <xf numFmtId="3" fontId="0" fillId="0" borderId="17" xfId="0" applyNumberFormat="1" applyBorder="1" applyAlignment="1">
      <alignment horizontal="center" wrapText="1"/>
    </xf>
    <xf numFmtId="3" fontId="0" fillId="0" borderId="0" xfId="0" applyNumberFormat="1" applyFill="1" applyBorder="1" applyAlignment="1">
      <alignment horizontal="center" wrapText="1"/>
    </xf>
    <xf numFmtId="0" fontId="0" fillId="0" borderId="24" xfId="0" applyBorder="1" applyAlignment="1">
      <alignment horizontal="center" wrapText="1"/>
    </xf>
    <xf numFmtId="3" fontId="0" fillId="0" borderId="36" xfId="0" applyNumberFormat="1" applyBorder="1" applyAlignment="1">
      <alignment horizontal="center" wrapText="1"/>
    </xf>
    <xf numFmtId="3" fontId="0" fillId="0" borderId="19" xfId="0" applyNumberFormat="1" applyBorder="1" applyAlignment="1">
      <alignment horizontal="center" wrapText="1"/>
    </xf>
    <xf numFmtId="3" fontId="0" fillId="0" borderId="15" xfId="0" applyNumberFormat="1" applyFill="1" applyBorder="1" applyAlignment="1">
      <alignment horizontal="center" wrapText="1"/>
    </xf>
    <xf numFmtId="3" fontId="0" fillId="0" borderId="24" xfId="0" applyNumberFormat="1" applyFill="1" applyBorder="1" applyAlignment="1">
      <alignment horizontal="center" wrapText="1"/>
    </xf>
    <xf numFmtId="3" fontId="0" fillId="36" borderId="36" xfId="0" applyNumberFormat="1" applyFill="1" applyBorder="1" applyAlignment="1">
      <alignment horizontal="center" wrapText="1"/>
    </xf>
    <xf numFmtId="3" fontId="0" fillId="36" borderId="20" xfId="0" applyNumberFormat="1" applyFill="1" applyBorder="1" applyAlignment="1">
      <alignment horizontal="center"/>
    </xf>
    <xf numFmtId="3" fontId="0" fillId="36" borderId="18" xfId="0" applyNumberFormat="1" applyFill="1" applyBorder="1" applyAlignment="1">
      <alignment horizontal="center"/>
    </xf>
    <xf numFmtId="3" fontId="0" fillId="36" borderId="0" xfId="0" applyNumberFormat="1" applyFill="1" applyBorder="1" applyAlignment="1">
      <alignment horizontal="center"/>
    </xf>
    <xf numFmtId="3" fontId="0" fillId="36" borderId="22" xfId="0" applyNumberFormat="1" applyFill="1" applyBorder="1" applyAlignment="1">
      <alignment horizontal="center"/>
    </xf>
    <xf numFmtId="3" fontId="0" fillId="36" borderId="23" xfId="0" applyNumberFormat="1" applyFill="1" applyBorder="1" applyAlignment="1">
      <alignment horizontal="center"/>
    </xf>
    <xf numFmtId="3" fontId="0" fillId="0" borderId="22" xfId="0" applyNumberFormat="1" applyBorder="1" applyAlignment="1">
      <alignment horizontal="center"/>
    </xf>
    <xf numFmtId="3" fontId="0" fillId="0" borderId="20" xfId="0" applyNumberFormat="1" applyBorder="1" applyAlignment="1">
      <alignment horizontal="center"/>
    </xf>
    <xf numFmtId="3" fontId="0" fillId="0" borderId="0" xfId="0" applyNumberFormat="1" applyBorder="1" applyAlignment="1">
      <alignment horizontal="center"/>
    </xf>
    <xf numFmtId="3" fontId="0" fillId="0" borderId="17" xfId="0" applyNumberFormat="1" applyBorder="1" applyAlignment="1">
      <alignment horizontal="center"/>
    </xf>
    <xf numFmtId="3" fontId="0" fillId="0" borderId="23" xfId="0" applyNumberFormat="1" applyBorder="1" applyAlignment="1">
      <alignment horizontal="center"/>
    </xf>
    <xf numFmtId="3" fontId="0" fillId="0" borderId="18" xfId="0" applyNumberFormat="1" applyBorder="1" applyAlignment="1">
      <alignment horizontal="center"/>
    </xf>
    <xf numFmtId="3" fontId="0" fillId="36" borderId="17" xfId="0" applyNumberFormat="1" applyFill="1" applyBorder="1" applyAlignment="1">
      <alignment horizontal="center"/>
    </xf>
    <xf numFmtId="0" fontId="12" fillId="34" borderId="14" xfId="0" applyFont="1" applyFill="1" applyBorder="1" applyAlignment="1">
      <alignment horizontal="center" wrapText="1"/>
    </xf>
    <xf numFmtId="0" fontId="12" fillId="34" borderId="0" xfId="0" applyFont="1" applyFill="1" applyBorder="1" applyAlignment="1">
      <alignment horizontal="center" wrapText="1"/>
    </xf>
    <xf numFmtId="0" fontId="12" fillId="34" borderId="19" xfId="0" applyFont="1" applyFill="1" applyBorder="1" applyAlignment="1">
      <alignment horizontal="center" wrapText="1"/>
    </xf>
    <xf numFmtId="3" fontId="0" fillId="36" borderId="24" xfId="0" applyNumberFormat="1" applyFill="1" applyBorder="1" applyAlignment="1">
      <alignment horizontal="center"/>
    </xf>
    <xf numFmtId="3" fontId="0" fillId="36" borderId="14" xfId="0" applyNumberFormat="1" applyFill="1" applyBorder="1" applyAlignment="1">
      <alignment horizontal="center"/>
    </xf>
    <xf numFmtId="3" fontId="0" fillId="36" borderId="19" xfId="0" applyNumberFormat="1" applyFill="1" applyBorder="1" applyAlignment="1">
      <alignment horizontal="center"/>
    </xf>
    <xf numFmtId="3" fontId="0" fillId="36" borderId="10" xfId="0" applyNumberFormat="1" applyFill="1" applyBorder="1" applyAlignment="1">
      <alignment horizontal="center"/>
    </xf>
    <xf numFmtId="3" fontId="0" fillId="36" borderId="16" xfId="0" applyNumberFormat="1" applyFill="1" applyBorder="1" applyAlignment="1">
      <alignment horizontal="center"/>
    </xf>
    <xf numFmtId="3" fontId="0" fillId="36" borderId="15" xfId="0" applyNumberFormat="1" applyFill="1" applyBorder="1" applyAlignment="1">
      <alignment horizontal="center"/>
    </xf>
    <xf numFmtId="3" fontId="0" fillId="0" borderId="10" xfId="0" applyNumberFormat="1" applyBorder="1" applyAlignment="1">
      <alignment horizontal="center"/>
    </xf>
    <xf numFmtId="3" fontId="0" fillId="0" borderId="15" xfId="0" applyNumberFormat="1" applyBorder="1" applyAlignment="1">
      <alignment horizontal="center"/>
    </xf>
    <xf numFmtId="3" fontId="0" fillId="0" borderId="16" xfId="0" applyNumberFormat="1" applyBorder="1" applyAlignment="1">
      <alignment horizontal="center"/>
    </xf>
    <xf numFmtId="3" fontId="0" fillId="36" borderId="0" xfId="0" applyNumberFormat="1" applyFill="1" applyAlignment="1">
      <alignment horizontal="center"/>
    </xf>
    <xf numFmtId="3" fontId="0" fillId="0" borderId="0" xfId="0" applyNumberFormat="1" applyAlignment="1">
      <alignment horizontal="center"/>
    </xf>
    <xf numFmtId="3" fontId="0" fillId="0" borderId="14" xfId="0" applyNumberFormat="1" applyBorder="1" applyAlignment="1">
      <alignment horizontal="center"/>
    </xf>
    <xf numFmtId="3" fontId="0" fillId="0" borderId="24" xfId="0" applyNumberFormat="1" applyBorder="1" applyAlignment="1">
      <alignment horizontal="center"/>
    </xf>
    <xf numFmtId="0" fontId="1"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xf numFmtId="10" fontId="5" fillId="0" borderId="0" xfId="0" applyNumberFormat="1" applyFont="1" applyFill="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5" fillId="0" borderId="32" xfId="0" applyFont="1" applyFill="1" applyBorder="1" applyAlignment="1" applyProtection="1">
      <alignment horizontal="left" vertical="center"/>
      <protection/>
    </xf>
    <xf numFmtId="0" fontId="5" fillId="0" borderId="32"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27" fillId="0" borderId="32" xfId="0" applyFont="1" applyFill="1" applyBorder="1" applyAlignment="1" applyProtection="1">
      <alignment horizontal="center" vertical="center"/>
      <protection/>
    </xf>
    <xf numFmtId="0" fontId="28" fillId="0" borderId="32" xfId="0" applyFont="1" applyFill="1" applyBorder="1" applyAlignment="1" applyProtection="1">
      <alignment horizontal="center" vertical="center"/>
      <protection/>
    </xf>
    <xf numFmtId="0" fontId="5" fillId="0" borderId="34" xfId="0" applyFont="1" applyFill="1" applyBorder="1" applyAlignment="1" applyProtection="1">
      <alignment horizontal="left" vertical="center"/>
      <protection/>
    </xf>
    <xf numFmtId="0" fontId="5" fillId="0" borderId="30" xfId="0" applyFont="1" applyFill="1" applyBorder="1" applyAlignment="1" applyProtection="1">
      <alignment horizontal="left" vertical="center"/>
      <protection/>
    </xf>
    <xf numFmtId="0" fontId="26" fillId="37" borderId="44" xfId="0" applyFont="1" applyFill="1" applyBorder="1" applyAlignment="1">
      <alignment horizontal="center"/>
    </xf>
    <xf numFmtId="0" fontId="26" fillId="37" borderId="45" xfId="0" applyFont="1" applyFill="1" applyBorder="1" applyAlignment="1">
      <alignment horizontal="center"/>
    </xf>
    <xf numFmtId="0" fontId="26" fillId="37" borderId="15" xfId="0" applyFont="1" applyFill="1" applyBorder="1" applyAlignment="1">
      <alignment horizontal="center"/>
    </xf>
    <xf numFmtId="0" fontId="26" fillId="37" borderId="21" xfId="0" applyFont="1" applyFill="1" applyBorder="1" applyAlignment="1">
      <alignment horizontal="center"/>
    </xf>
    <xf numFmtId="3" fontId="26" fillId="37" borderId="14" xfId="0" applyNumberFormat="1" applyFont="1" applyFill="1" applyBorder="1" applyAlignment="1">
      <alignment horizontal="center"/>
    </xf>
    <xf numFmtId="3" fontId="26" fillId="37" borderId="46" xfId="0" applyNumberFormat="1" applyFont="1" applyFill="1" applyBorder="1" applyAlignment="1">
      <alignment horizontal="center"/>
    </xf>
    <xf numFmtId="0" fontId="26" fillId="37" borderId="46" xfId="0" applyFont="1" applyFill="1" applyBorder="1" applyAlignment="1">
      <alignment horizontal="center" vertical="justify"/>
    </xf>
    <xf numFmtId="0" fontId="26" fillId="37" borderId="47" xfId="0" applyFont="1" applyFill="1" applyBorder="1" applyAlignment="1">
      <alignment/>
    </xf>
    <xf numFmtId="0" fontId="5" fillId="37" borderId="48" xfId="0" applyFont="1" applyFill="1" applyBorder="1" applyAlignment="1" applyProtection="1">
      <alignment vertical="center"/>
      <protection/>
    </xf>
    <xf numFmtId="1" fontId="1" fillId="0" borderId="0" xfId="0" applyNumberFormat="1" applyFont="1" applyFill="1" applyAlignment="1" applyProtection="1">
      <alignment horizontal="center" vertical="center"/>
      <protection/>
    </xf>
    <xf numFmtId="1" fontId="1" fillId="0" borderId="0" xfId="0" applyNumberFormat="1" applyFont="1" applyFill="1" applyAlignment="1" applyProtection="1">
      <alignment horizontal="center" vertical="center" wrapText="1"/>
      <protection/>
    </xf>
    <xf numFmtId="1" fontId="1" fillId="0" borderId="0" xfId="0" applyNumberFormat="1" applyFont="1" applyFill="1" applyAlignment="1" applyProtection="1">
      <alignment vertical="center"/>
      <protection/>
    </xf>
    <xf numFmtId="1" fontId="1" fillId="0" borderId="0" xfId="0" applyNumberFormat="1" applyFont="1" applyFill="1" applyBorder="1" applyAlignment="1" applyProtection="1">
      <alignment horizontal="center" vertical="center"/>
      <protection/>
    </xf>
    <xf numFmtId="1" fontId="26" fillId="37" borderId="44" xfId="0" applyNumberFormat="1" applyFont="1" applyFill="1" applyBorder="1" applyAlignment="1">
      <alignment horizontal="center"/>
    </xf>
    <xf numFmtId="1" fontId="26" fillId="37" borderId="45" xfId="0" applyNumberFormat="1" applyFont="1" applyFill="1" applyBorder="1" applyAlignment="1">
      <alignment horizontal="center"/>
    </xf>
    <xf numFmtId="1" fontId="26" fillId="37" borderId="15" xfId="0" applyNumberFormat="1" applyFont="1" applyFill="1" applyBorder="1" applyAlignment="1">
      <alignment horizontal="center"/>
    </xf>
    <xf numFmtId="1" fontId="26" fillId="37" borderId="21" xfId="0" applyNumberFormat="1" applyFont="1" applyFill="1" applyBorder="1" applyAlignment="1">
      <alignment horizontal="center"/>
    </xf>
    <xf numFmtId="1" fontId="26" fillId="37" borderId="14" xfId="0" applyNumberFormat="1" applyFont="1" applyFill="1" applyBorder="1" applyAlignment="1">
      <alignment horizontal="center"/>
    </xf>
    <xf numFmtId="1" fontId="26" fillId="37" borderId="46" xfId="0" applyNumberFormat="1" applyFont="1" applyFill="1" applyBorder="1" applyAlignment="1">
      <alignment horizontal="center"/>
    </xf>
    <xf numFmtId="1" fontId="26" fillId="37" borderId="46" xfId="0" applyNumberFormat="1" applyFont="1" applyFill="1" applyBorder="1" applyAlignment="1">
      <alignment horizontal="center" vertical="justify"/>
    </xf>
    <xf numFmtId="1" fontId="26" fillId="37" borderId="47" xfId="0" applyNumberFormat="1" applyFont="1" applyFill="1" applyBorder="1" applyAlignment="1">
      <alignment/>
    </xf>
    <xf numFmtId="1" fontId="5" fillId="37" borderId="48" xfId="0" applyNumberFormat="1" applyFont="1" applyFill="1" applyBorder="1" applyAlignment="1" applyProtection="1">
      <alignment vertical="center"/>
      <protection/>
    </xf>
    <xf numFmtId="1" fontId="5" fillId="0" borderId="0" xfId="0" applyNumberFormat="1" applyFont="1" applyFill="1" applyAlignment="1" applyProtection="1">
      <alignment vertical="center"/>
      <protection/>
    </xf>
    <xf numFmtId="1" fontId="1" fillId="0" borderId="0" xfId="0" applyNumberFormat="1" applyFont="1" applyFill="1" applyAlignment="1" applyProtection="1">
      <alignment horizontal="right" vertical="center"/>
      <protection/>
    </xf>
    <xf numFmtId="1" fontId="2" fillId="0" borderId="0" xfId="0" applyNumberFormat="1" applyFont="1" applyFill="1" applyAlignment="1" applyProtection="1">
      <alignment horizontal="center" vertical="center" wrapText="1"/>
      <protection/>
    </xf>
    <xf numFmtId="1" fontId="5" fillId="0" borderId="0" xfId="0" applyNumberFormat="1" applyFont="1" applyFill="1" applyAlignment="1" applyProtection="1">
      <alignment horizontal="center" vertical="center"/>
      <protection/>
    </xf>
    <xf numFmtId="1" fontId="5" fillId="0" borderId="0" xfId="0" applyNumberFormat="1" applyFont="1" applyFill="1" applyBorder="1" applyAlignment="1" applyProtection="1">
      <alignment horizontal="center" vertical="center"/>
      <protection/>
    </xf>
    <xf numFmtId="1" fontId="26" fillId="37" borderId="16" xfId="0" applyNumberFormat="1" applyFont="1" applyFill="1" applyBorder="1" applyAlignment="1">
      <alignment horizontal="center"/>
    </xf>
    <xf numFmtId="1" fontId="26" fillId="37" borderId="16" xfId="0" applyNumberFormat="1" applyFont="1" applyFill="1" applyBorder="1" applyAlignment="1">
      <alignment horizontal="center" vertical="justify"/>
    </xf>
    <xf numFmtId="1" fontId="26" fillId="37" borderId="25" xfId="0" applyNumberFormat="1" applyFont="1" applyFill="1" applyBorder="1" applyAlignment="1">
      <alignment/>
    </xf>
    <xf numFmtId="1" fontId="5" fillId="37" borderId="16" xfId="0" applyNumberFormat="1" applyFont="1" applyFill="1" applyBorder="1" applyAlignment="1" applyProtection="1">
      <alignment vertical="center"/>
      <protection/>
    </xf>
    <xf numFmtId="1" fontId="26" fillId="33" borderId="45" xfId="0" applyNumberFormat="1" applyFont="1" applyFill="1" applyBorder="1" applyAlignment="1">
      <alignment horizontal="center"/>
    </xf>
    <xf numFmtId="1" fontId="26" fillId="33" borderId="21" xfId="0" applyNumberFormat="1" applyFont="1" applyFill="1" applyBorder="1" applyAlignment="1">
      <alignment horizontal="center"/>
    </xf>
    <xf numFmtId="1" fontId="26" fillId="33" borderId="14" xfId="0" applyNumberFormat="1" applyFont="1" applyFill="1" applyBorder="1" applyAlignment="1">
      <alignment horizontal="center"/>
    </xf>
    <xf numFmtId="1" fontId="26" fillId="33" borderId="46" xfId="0" applyNumberFormat="1" applyFont="1" applyFill="1" applyBorder="1" applyAlignment="1">
      <alignment horizontal="center"/>
    </xf>
    <xf numFmtId="1" fontId="26" fillId="33" borderId="47" xfId="0" applyNumberFormat="1" applyFont="1" applyFill="1" applyBorder="1" applyAlignment="1">
      <alignment/>
    </xf>
    <xf numFmtId="1" fontId="5" fillId="33" borderId="48" xfId="0" applyNumberFormat="1" applyFont="1" applyFill="1" applyBorder="1" applyAlignment="1" applyProtection="1">
      <alignment vertical="center"/>
      <protection/>
    </xf>
    <xf numFmtId="0" fontId="21" fillId="34" borderId="36"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left" vertical="center" wrapText="1"/>
      <protection/>
    </xf>
    <xf numFmtId="0" fontId="33" fillId="37" borderId="15" xfId="0" applyFont="1" applyFill="1" applyBorder="1" applyAlignment="1">
      <alignment horizontal="center" vertical="center"/>
    </xf>
    <xf numFmtId="1" fontId="33" fillId="37" borderId="15" xfId="0" applyNumberFormat="1" applyFont="1" applyFill="1" applyBorder="1" applyAlignment="1">
      <alignment horizontal="center" vertical="center"/>
    </xf>
    <xf numFmtId="1" fontId="1" fillId="0" borderId="12" xfId="0" applyNumberFormat="1" applyFont="1" applyFill="1" applyBorder="1" applyAlignment="1" applyProtection="1">
      <alignment horizontal="center" vertical="center"/>
      <protection/>
    </xf>
    <xf numFmtId="1" fontId="1" fillId="0" borderId="12" xfId="0" applyNumberFormat="1" applyFont="1" applyFill="1" applyBorder="1" applyAlignment="1" applyProtection="1">
      <alignment horizontal="center" vertical="center" wrapText="1"/>
      <protection/>
    </xf>
    <xf numFmtId="1" fontId="1" fillId="35" borderId="12" xfId="0" applyNumberFormat="1" applyFont="1" applyFill="1" applyBorder="1" applyAlignment="1" applyProtection="1">
      <alignment horizontal="center" vertical="center"/>
      <protection/>
    </xf>
    <xf numFmtId="1" fontId="1" fillId="35" borderId="12" xfId="0" applyNumberFormat="1" applyFont="1" applyFill="1" applyBorder="1" applyAlignment="1" applyProtection="1">
      <alignment horizontal="center" vertical="center"/>
      <protection locked="0"/>
    </xf>
    <xf numFmtId="1" fontId="1" fillId="35" borderId="39" xfId="0" applyNumberFormat="1" applyFont="1" applyFill="1" applyBorder="1" applyAlignment="1" applyProtection="1">
      <alignment horizontal="center" vertical="center" wrapText="1"/>
      <protection locked="0"/>
    </xf>
    <xf numFmtId="1" fontId="1" fillId="0" borderId="10" xfId="0" applyNumberFormat="1" applyFont="1" applyFill="1" applyBorder="1" applyAlignment="1" applyProtection="1">
      <alignment horizontal="center" vertical="center"/>
      <protection/>
    </xf>
    <xf numFmtId="1" fontId="31" fillId="35" borderId="10" xfId="0" applyNumberFormat="1" applyFont="1" applyFill="1" applyBorder="1" applyAlignment="1" applyProtection="1">
      <alignment horizontal="center" vertical="center"/>
      <protection locked="0"/>
    </xf>
    <xf numFmtId="1" fontId="1" fillId="35" borderId="10" xfId="0" applyNumberFormat="1" applyFont="1" applyFill="1" applyBorder="1" applyAlignment="1" applyProtection="1">
      <alignment horizontal="center" vertical="center"/>
      <protection/>
    </xf>
    <xf numFmtId="1" fontId="1" fillId="0" borderId="10" xfId="0" applyNumberFormat="1" applyFont="1" applyFill="1" applyBorder="1" applyAlignment="1" applyProtection="1">
      <alignment horizontal="center" vertical="center" wrapText="1"/>
      <protection/>
    </xf>
    <xf numFmtId="1" fontId="1" fillId="35" borderId="10" xfId="0" applyNumberFormat="1" applyFont="1" applyFill="1" applyBorder="1" applyAlignment="1" applyProtection="1">
      <alignment horizontal="center" vertical="center"/>
      <protection locked="0"/>
    </xf>
    <xf numFmtId="1" fontId="31" fillId="35" borderId="49" xfId="0" applyNumberFormat="1" applyFont="1" applyFill="1" applyBorder="1" applyAlignment="1" applyProtection="1">
      <alignment horizontal="center" vertical="center"/>
      <protection locked="0"/>
    </xf>
    <xf numFmtId="1" fontId="1" fillId="0" borderId="49" xfId="0" applyNumberFormat="1" applyFont="1" applyFill="1" applyBorder="1" applyAlignment="1" applyProtection="1">
      <alignment horizontal="center" vertical="center"/>
      <protection/>
    </xf>
    <xf numFmtId="1" fontId="1" fillId="35" borderId="49" xfId="0" applyNumberFormat="1" applyFont="1" applyFill="1" applyBorder="1" applyAlignment="1" applyProtection="1">
      <alignment horizontal="center" vertical="center"/>
      <protection/>
    </xf>
    <xf numFmtId="1" fontId="1" fillId="0" borderId="49" xfId="0" applyNumberFormat="1" applyFont="1" applyFill="1" applyBorder="1" applyAlignment="1" applyProtection="1">
      <alignment horizontal="center" vertical="center" wrapText="1"/>
      <protection/>
    </xf>
    <xf numFmtId="1" fontId="1" fillId="35" borderId="49" xfId="0" applyNumberFormat="1" applyFont="1" applyFill="1" applyBorder="1" applyAlignment="1" applyProtection="1">
      <alignment horizontal="center" vertical="center"/>
      <protection locked="0"/>
    </xf>
    <xf numFmtId="1" fontId="1" fillId="35" borderId="50" xfId="0" applyNumberFormat="1" applyFont="1" applyFill="1" applyBorder="1" applyAlignment="1" applyProtection="1">
      <alignment horizontal="center" vertical="center" wrapText="1"/>
      <protection locked="0"/>
    </xf>
    <xf numFmtId="1" fontId="1" fillId="35" borderId="51" xfId="0" applyNumberFormat="1" applyFont="1" applyFill="1" applyBorder="1" applyAlignment="1" applyProtection="1">
      <alignment horizontal="center" vertical="center" wrapText="1"/>
      <protection locked="0"/>
    </xf>
    <xf numFmtId="1" fontId="1" fillId="35" borderId="51" xfId="0" applyNumberFormat="1" applyFont="1" applyFill="1" applyBorder="1" applyAlignment="1" applyProtection="1">
      <alignment horizontal="center" vertical="center"/>
      <protection/>
    </xf>
    <xf numFmtId="1" fontId="31" fillId="0" borderId="10" xfId="0" applyNumberFormat="1" applyFont="1" applyFill="1" applyBorder="1" applyAlignment="1" applyProtection="1">
      <alignment horizontal="center" vertical="center"/>
      <protection/>
    </xf>
    <xf numFmtId="1" fontId="5" fillId="0" borderId="10" xfId="0" applyNumberFormat="1" applyFont="1" applyFill="1" applyBorder="1" applyAlignment="1" applyProtection="1">
      <alignment horizontal="center" vertical="center"/>
      <protection/>
    </xf>
    <xf numFmtId="1" fontId="31" fillId="0" borderId="49" xfId="0" applyNumberFormat="1" applyFont="1" applyFill="1" applyBorder="1" applyAlignment="1" applyProtection="1">
      <alignment horizontal="center" vertical="center"/>
      <protection/>
    </xf>
    <xf numFmtId="1" fontId="5" fillId="0" borderId="49" xfId="0" applyNumberFormat="1" applyFont="1" applyFill="1" applyBorder="1" applyAlignment="1" applyProtection="1">
      <alignment horizontal="center" vertical="center"/>
      <protection/>
    </xf>
    <xf numFmtId="1" fontId="1" fillId="0" borderId="50" xfId="0" applyNumberFormat="1" applyFont="1" applyFill="1" applyBorder="1" applyAlignment="1" applyProtection="1">
      <alignment horizontal="center" vertical="center" wrapText="1"/>
      <protection/>
    </xf>
    <xf numFmtId="1" fontId="1" fillId="0" borderId="51" xfId="0" applyNumberFormat="1" applyFont="1" applyFill="1" applyBorder="1" applyAlignment="1" applyProtection="1">
      <alignment horizontal="center" vertical="center" wrapText="1"/>
      <protection/>
    </xf>
    <xf numFmtId="1" fontId="1" fillId="35" borderId="51" xfId="0" applyNumberFormat="1" applyFont="1" applyFill="1" applyBorder="1" applyAlignment="1" applyProtection="1">
      <alignment horizontal="center" vertical="center" wrapText="1"/>
      <protection/>
    </xf>
    <xf numFmtId="1" fontId="1" fillId="0" borderId="51" xfId="0" applyNumberFormat="1" applyFont="1" applyFill="1" applyBorder="1" applyAlignment="1" applyProtection="1">
      <alignment horizontal="center" vertical="center"/>
      <protection/>
    </xf>
    <xf numFmtId="1" fontId="1" fillId="0" borderId="52" xfId="0" applyNumberFormat="1" applyFont="1" applyFill="1" applyBorder="1" applyAlignment="1" applyProtection="1">
      <alignment horizontal="center" vertical="center"/>
      <protection/>
    </xf>
    <xf numFmtId="1" fontId="31" fillId="0" borderId="52" xfId="0" applyNumberFormat="1" applyFont="1" applyFill="1" applyBorder="1" applyAlignment="1" applyProtection="1">
      <alignment horizontal="center" vertical="center"/>
      <protection/>
    </xf>
    <xf numFmtId="1" fontId="1" fillId="0" borderId="52" xfId="0" applyNumberFormat="1" applyFont="1" applyFill="1" applyBorder="1" applyAlignment="1" applyProtection="1">
      <alignment horizontal="center" vertical="center" wrapText="1"/>
      <protection/>
    </xf>
    <xf numFmtId="1" fontId="1" fillId="0" borderId="53" xfId="0" applyNumberFormat="1" applyFont="1" applyFill="1" applyBorder="1" applyAlignment="1" applyProtection="1">
      <alignment horizontal="center" vertical="center"/>
      <protection/>
    </xf>
    <xf numFmtId="1" fontId="32" fillId="35" borderId="10" xfId="0" applyNumberFormat="1" applyFont="1" applyFill="1" applyBorder="1" applyAlignment="1" applyProtection="1">
      <alignment horizontal="center" vertical="center"/>
      <protection/>
    </xf>
    <xf numFmtId="1" fontId="31" fillId="35" borderId="10" xfId="0" applyNumberFormat="1" applyFont="1" applyFill="1" applyBorder="1" applyAlignment="1" applyProtection="1">
      <alignment horizontal="center" vertical="center"/>
      <protection/>
    </xf>
    <xf numFmtId="1" fontId="5" fillId="0" borderId="10" xfId="0" applyNumberFormat="1" applyFont="1" applyFill="1" applyBorder="1" applyAlignment="1" applyProtection="1">
      <alignment vertical="center"/>
      <protection/>
    </xf>
    <xf numFmtId="1" fontId="32" fillId="35" borderId="49" xfId="0" applyNumberFormat="1" applyFont="1" applyFill="1" applyBorder="1" applyAlignment="1" applyProtection="1">
      <alignment horizontal="center" vertical="center"/>
      <protection/>
    </xf>
    <xf numFmtId="1" fontId="1" fillId="35" borderId="50" xfId="0" applyNumberFormat="1" applyFont="1" applyFill="1" applyBorder="1" applyAlignment="1" applyProtection="1">
      <alignment horizontal="center" vertical="center" wrapText="1"/>
      <protection/>
    </xf>
    <xf numFmtId="1" fontId="5" fillId="0" borderId="52" xfId="0" applyNumberFormat="1"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1" fontId="5" fillId="0" borderId="0" xfId="0" applyNumberFormat="1" applyFont="1" applyFill="1" applyBorder="1" applyAlignment="1" applyProtection="1">
      <alignment vertical="center"/>
      <protection/>
    </xf>
    <xf numFmtId="1" fontId="1" fillId="0" borderId="0" xfId="0" applyNumberFormat="1" applyFont="1" applyFill="1" applyBorder="1" applyAlignment="1" applyProtection="1">
      <alignment horizontal="right" vertical="center"/>
      <protection/>
    </xf>
    <xf numFmtId="1" fontId="2" fillId="0" borderId="0" xfId="0" applyNumberFormat="1" applyFont="1" applyFill="1" applyBorder="1" applyAlignment="1" applyProtection="1">
      <alignment horizontal="center" vertical="center" wrapText="1"/>
      <protection/>
    </xf>
    <xf numFmtId="1" fontId="1" fillId="0" borderId="10" xfId="0" applyNumberFormat="1" applyFont="1" applyFill="1" applyBorder="1" applyAlignment="1" applyProtection="1">
      <alignment vertical="center"/>
      <protection/>
    </xf>
    <xf numFmtId="1" fontId="1" fillId="0" borderId="10" xfId="0" applyNumberFormat="1" applyFont="1" applyFill="1" applyBorder="1" applyAlignment="1" applyProtection="1">
      <alignment horizontal="center" vertical="center"/>
      <protection locked="0"/>
    </xf>
    <xf numFmtId="1" fontId="1" fillId="0" borderId="52" xfId="0" applyNumberFormat="1" applyFont="1" applyFill="1" applyBorder="1" applyAlignment="1" applyProtection="1">
      <alignment vertical="center"/>
      <protection/>
    </xf>
    <xf numFmtId="1" fontId="1" fillId="0" borderId="53" xfId="0" applyNumberFormat="1" applyFont="1" applyFill="1" applyBorder="1" applyAlignment="1" applyProtection="1">
      <alignment horizontal="center" vertical="center" wrapText="1"/>
      <protection/>
    </xf>
    <xf numFmtId="1" fontId="1" fillId="0" borderId="49" xfId="0" applyNumberFormat="1" applyFont="1" applyFill="1" applyBorder="1" applyAlignment="1" applyProtection="1">
      <alignment horizontal="center" vertical="center"/>
      <protection locked="0"/>
    </xf>
    <xf numFmtId="1" fontId="3" fillId="0" borderId="34" xfId="0" applyNumberFormat="1" applyFont="1" applyFill="1" applyBorder="1" applyAlignment="1" applyProtection="1">
      <alignment horizontal="center" vertical="center"/>
      <protection/>
    </xf>
    <xf numFmtId="0" fontId="33" fillId="37" borderId="46" xfId="0" applyFont="1" applyFill="1" applyBorder="1" applyAlignment="1">
      <alignment horizontal="center" vertical="center"/>
    </xf>
    <xf numFmtId="0" fontId="33" fillId="37" borderId="46" xfId="0" applyFont="1" applyFill="1" applyBorder="1" applyAlignment="1">
      <alignment vertical="center"/>
    </xf>
    <xf numFmtId="0" fontId="3" fillId="0" borderId="0" xfId="0" applyFont="1" applyFill="1" applyAlignment="1" applyProtection="1">
      <alignment vertical="center"/>
      <protection/>
    </xf>
    <xf numFmtId="1" fontId="3" fillId="0" borderId="0" xfId="0" applyNumberFormat="1" applyFont="1" applyFill="1" applyBorder="1" applyAlignment="1" applyProtection="1">
      <alignment horizontal="center" vertical="center"/>
      <protection/>
    </xf>
    <xf numFmtId="1" fontId="3" fillId="0" borderId="0" xfId="0" applyNumberFormat="1" applyFont="1" applyFill="1" applyAlignment="1" applyProtection="1">
      <alignment horizontal="center" vertical="center"/>
      <protection/>
    </xf>
    <xf numFmtId="1" fontId="33" fillId="37" borderId="46" xfId="0" applyNumberFormat="1" applyFont="1" applyFill="1" applyBorder="1" applyAlignment="1">
      <alignment horizontal="center" vertical="center"/>
    </xf>
    <xf numFmtId="1" fontId="33" fillId="37" borderId="46" xfId="0" applyNumberFormat="1" applyFont="1" applyFill="1" applyBorder="1" applyAlignment="1">
      <alignment vertical="center"/>
    </xf>
    <xf numFmtId="1" fontId="3" fillId="0" borderId="0" xfId="0" applyNumberFormat="1" applyFont="1" applyFill="1" applyAlignment="1" applyProtection="1">
      <alignment vertical="center"/>
      <protection/>
    </xf>
    <xf numFmtId="1" fontId="3" fillId="0" borderId="54" xfId="0" applyNumberFormat="1" applyFont="1" applyFill="1" applyBorder="1" applyAlignment="1" applyProtection="1">
      <alignment horizontal="center" vertical="center"/>
      <protection/>
    </xf>
    <xf numFmtId="1" fontId="3" fillId="0" borderId="49" xfId="0" applyNumberFormat="1" applyFont="1" applyFill="1" applyBorder="1" applyAlignment="1" applyProtection="1">
      <alignment horizontal="center" vertical="center" wrapText="1"/>
      <protection/>
    </xf>
    <xf numFmtId="1" fontId="3" fillId="0" borderId="26" xfId="0" applyNumberFormat="1"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protection/>
    </xf>
    <xf numFmtId="1" fontId="3" fillId="0" borderId="27" xfId="0" applyNumberFormat="1" applyFont="1" applyFill="1" applyBorder="1" applyAlignment="1" applyProtection="1">
      <alignment horizontal="center" vertical="center"/>
      <protection/>
    </xf>
    <xf numFmtId="1" fontId="3" fillId="0" borderId="52" xfId="0" applyNumberFormat="1" applyFont="1" applyFill="1" applyBorder="1" applyAlignment="1" applyProtection="1">
      <alignment horizontal="center" vertical="center"/>
      <protection/>
    </xf>
    <xf numFmtId="1" fontId="3" fillId="0" borderId="0" xfId="0" applyNumberFormat="1" applyFont="1" applyFill="1" applyBorder="1" applyAlignment="1" applyProtection="1">
      <alignment vertical="center"/>
      <protection/>
    </xf>
    <xf numFmtId="1" fontId="3" fillId="0" borderId="49" xfId="0" applyNumberFormat="1" applyFont="1" applyFill="1" applyBorder="1" applyAlignment="1" applyProtection="1">
      <alignment horizontal="center" vertical="center"/>
      <protection/>
    </xf>
    <xf numFmtId="1" fontId="3" fillId="35" borderId="49" xfId="0" applyNumberFormat="1" applyFont="1" applyFill="1" applyBorder="1" applyAlignment="1" applyProtection="1">
      <alignment horizontal="center" vertical="center" wrapText="1"/>
      <protection/>
    </xf>
    <xf numFmtId="1" fontId="3" fillId="35" borderId="10" xfId="0" applyNumberFormat="1" applyFont="1" applyFill="1" applyBorder="1" applyAlignment="1" applyProtection="1">
      <alignment horizontal="center" vertical="center" wrapText="1"/>
      <protection/>
    </xf>
    <xf numFmtId="1" fontId="3" fillId="35" borderId="10" xfId="0" applyNumberFormat="1" applyFont="1" applyFill="1" applyBorder="1" applyAlignment="1" applyProtection="1">
      <alignment horizontal="center" vertical="center"/>
      <protection/>
    </xf>
    <xf numFmtId="1" fontId="3" fillId="35" borderId="12" xfId="0" applyNumberFormat="1" applyFont="1" applyFill="1" applyBorder="1" applyAlignment="1" applyProtection="1">
      <alignment horizontal="center" vertical="center"/>
      <protection/>
    </xf>
    <xf numFmtId="1" fontId="33" fillId="37" borderId="16" xfId="0" applyNumberFormat="1" applyFont="1" applyFill="1" applyBorder="1" applyAlignment="1">
      <alignment horizontal="center" vertical="center"/>
    </xf>
    <xf numFmtId="1" fontId="33" fillId="37" borderId="16" xfId="0" applyNumberFormat="1" applyFont="1" applyFill="1" applyBorder="1" applyAlignment="1">
      <alignment vertical="center"/>
    </xf>
    <xf numFmtId="1" fontId="33" fillId="33" borderId="15" xfId="0" applyNumberFormat="1" applyFont="1" applyFill="1" applyBorder="1" applyAlignment="1">
      <alignment horizontal="center" vertical="center"/>
    </xf>
    <xf numFmtId="1" fontId="33" fillId="33" borderId="46" xfId="0" applyNumberFormat="1" applyFont="1" applyFill="1" applyBorder="1" applyAlignment="1">
      <alignment horizontal="center" vertical="center"/>
    </xf>
    <xf numFmtId="1" fontId="33" fillId="33" borderId="46" xfId="0" applyNumberFormat="1" applyFont="1" applyFill="1" applyBorder="1" applyAlignment="1">
      <alignment vertical="center"/>
    </xf>
    <xf numFmtId="3" fontId="26" fillId="34" borderId="14" xfId="0" applyNumberFormat="1" applyFont="1" applyFill="1" applyBorder="1" applyAlignment="1">
      <alignment horizontal="center"/>
    </xf>
    <xf numFmtId="3" fontId="26" fillId="34" borderId="46" xfId="0" applyNumberFormat="1" applyFont="1" applyFill="1" applyBorder="1" applyAlignment="1">
      <alignment horizontal="center"/>
    </xf>
    <xf numFmtId="1" fontId="1" fillId="34" borderId="12" xfId="0" applyNumberFormat="1" applyFont="1" applyFill="1" applyBorder="1" applyAlignment="1" applyProtection="1">
      <alignment horizontal="center" vertical="center"/>
      <protection/>
    </xf>
    <xf numFmtId="1" fontId="26" fillId="34" borderId="14" xfId="0" applyNumberFormat="1" applyFont="1" applyFill="1" applyBorder="1" applyAlignment="1">
      <alignment horizontal="center"/>
    </xf>
    <xf numFmtId="1" fontId="26" fillId="34" borderId="46" xfId="0" applyNumberFormat="1" applyFont="1" applyFill="1" applyBorder="1" applyAlignment="1">
      <alignment horizontal="center"/>
    </xf>
    <xf numFmtId="1" fontId="1" fillId="34" borderId="49" xfId="0" applyNumberFormat="1" applyFont="1" applyFill="1" applyBorder="1" applyAlignment="1" applyProtection="1">
      <alignment horizontal="center" vertical="center"/>
      <protection/>
    </xf>
    <xf numFmtId="1" fontId="1" fillId="34" borderId="10" xfId="0" applyNumberFormat="1" applyFont="1" applyFill="1" applyBorder="1" applyAlignment="1" applyProtection="1">
      <alignment horizontal="center" vertical="center"/>
      <protection/>
    </xf>
    <xf numFmtId="1" fontId="1" fillId="34" borderId="52" xfId="0" applyNumberFormat="1" applyFont="1" applyFill="1" applyBorder="1" applyAlignment="1" applyProtection="1">
      <alignment horizontal="center" vertical="center"/>
      <protection/>
    </xf>
    <xf numFmtId="1" fontId="26" fillId="34" borderId="16" xfId="0" applyNumberFormat="1" applyFont="1" applyFill="1" applyBorder="1" applyAlignment="1">
      <alignment horizontal="center"/>
    </xf>
    <xf numFmtId="1" fontId="1" fillId="0" borderId="50" xfId="0" applyNumberFormat="1" applyFont="1" applyFill="1" applyBorder="1" applyAlignment="1" applyProtection="1">
      <alignment horizontal="center" vertical="center"/>
      <protection/>
    </xf>
    <xf numFmtId="1" fontId="31" fillId="0" borderId="49" xfId="0" applyNumberFormat="1" applyFont="1" applyFill="1" applyBorder="1" applyAlignment="1" applyProtection="1">
      <alignment horizontal="center" vertical="center" wrapText="1"/>
      <protection/>
    </xf>
    <xf numFmtId="1" fontId="31" fillId="0" borderId="10" xfId="0" applyNumberFormat="1" applyFont="1" applyFill="1" applyBorder="1" applyAlignment="1" applyProtection="1">
      <alignment horizontal="center" vertical="center" wrapText="1"/>
      <protection/>
    </xf>
    <xf numFmtId="1" fontId="34" fillId="0" borderId="49" xfId="0" applyNumberFormat="1" applyFont="1" applyFill="1" applyBorder="1" applyAlignment="1" applyProtection="1">
      <alignment horizontal="center" vertical="center"/>
      <protection/>
    </xf>
    <xf numFmtId="1" fontId="34" fillId="0" borderId="10" xfId="0" applyNumberFormat="1" applyFont="1" applyFill="1" applyBorder="1" applyAlignment="1" applyProtection="1">
      <alignment horizontal="center" vertical="center"/>
      <protection/>
    </xf>
    <xf numFmtId="1" fontId="30" fillId="0" borderId="52" xfId="0" applyNumberFormat="1" applyFont="1" applyFill="1" applyBorder="1" applyAlignment="1" applyProtection="1">
      <alignment horizontal="center" vertical="center"/>
      <protection/>
    </xf>
    <xf numFmtId="1" fontId="30" fillId="0" borderId="10" xfId="0" applyNumberFormat="1" applyFont="1" applyFill="1" applyBorder="1" applyAlignment="1" applyProtection="1">
      <alignment horizontal="center" vertical="center"/>
      <protection/>
    </xf>
    <xf numFmtId="3" fontId="32" fillId="36" borderId="10" xfId="0" applyNumberFormat="1" applyFont="1" applyFill="1" applyBorder="1" applyAlignment="1" applyProtection="1">
      <alignment horizontal="center" vertical="top"/>
      <protection locked="0"/>
    </xf>
    <xf numFmtId="3" fontId="32" fillId="0" borderId="10" xfId="0" applyNumberFormat="1" applyFont="1" applyFill="1" applyBorder="1" applyAlignment="1" applyProtection="1">
      <alignment horizontal="center" vertical="top"/>
      <protection locked="0"/>
    </xf>
    <xf numFmtId="3" fontId="32" fillId="36" borderId="10" xfId="0" applyNumberFormat="1" applyFont="1" applyFill="1" applyBorder="1" applyAlignment="1" applyProtection="1">
      <alignment horizontal="center" vertical="top"/>
      <protection/>
    </xf>
    <xf numFmtId="3" fontId="35" fillId="36" borderId="10" xfId="0" applyNumberFormat="1" applyFont="1" applyFill="1" applyBorder="1" applyAlignment="1" applyProtection="1">
      <alignment horizontal="center" vertical="center"/>
      <protection/>
    </xf>
    <xf numFmtId="3" fontId="32" fillId="36" borderId="10" xfId="0" applyNumberFormat="1" applyFont="1" applyFill="1" applyBorder="1" applyAlignment="1" applyProtection="1">
      <alignment horizontal="center" vertical="center"/>
      <protection locked="0"/>
    </xf>
    <xf numFmtId="3" fontId="32" fillId="36" borderId="10" xfId="0" applyNumberFormat="1" applyFont="1" applyFill="1" applyBorder="1" applyAlignment="1" applyProtection="1">
      <alignment horizontal="center" vertical="center"/>
      <protection/>
    </xf>
    <xf numFmtId="3" fontId="5" fillId="36" borderId="10" xfId="0" applyNumberFormat="1" applyFont="1" applyFill="1" applyBorder="1" applyAlignment="1" applyProtection="1">
      <alignment horizontal="center" vertical="center"/>
      <protection/>
    </xf>
    <xf numFmtId="3" fontId="35" fillId="35" borderId="10" xfId="0" applyNumberFormat="1" applyFont="1" applyFill="1" applyBorder="1" applyAlignment="1" applyProtection="1">
      <alignment horizontal="center" vertical="center"/>
      <protection locked="0"/>
    </xf>
    <xf numFmtId="1" fontId="26" fillId="38" borderId="14" xfId="0" applyNumberFormat="1" applyFont="1" applyFill="1" applyBorder="1" applyAlignment="1">
      <alignment horizontal="center"/>
    </xf>
    <xf numFmtId="1" fontId="26" fillId="38" borderId="46" xfId="0" applyNumberFormat="1" applyFont="1" applyFill="1" applyBorder="1" applyAlignment="1">
      <alignment horizontal="center"/>
    </xf>
    <xf numFmtId="1" fontId="1" fillId="38" borderId="10" xfId="0" applyNumberFormat="1" applyFont="1" applyFill="1" applyBorder="1" applyAlignment="1" applyProtection="1">
      <alignment horizontal="center" vertical="center" wrapText="1"/>
      <protection/>
    </xf>
    <xf numFmtId="1" fontId="1" fillId="38" borderId="10" xfId="0" applyNumberFormat="1" applyFont="1" applyFill="1" applyBorder="1" applyAlignment="1" applyProtection="1">
      <alignment horizontal="center" vertical="center"/>
      <protection/>
    </xf>
    <xf numFmtId="1" fontId="1" fillId="38" borderId="49" xfId="0" applyNumberFormat="1" applyFont="1" applyFill="1" applyBorder="1" applyAlignment="1" applyProtection="1">
      <alignment horizontal="center" vertical="center" wrapText="1"/>
      <protection/>
    </xf>
    <xf numFmtId="1" fontId="1" fillId="38" borderId="49" xfId="0" applyNumberFormat="1" applyFont="1" applyFill="1" applyBorder="1" applyAlignment="1" applyProtection="1">
      <alignment horizontal="center" vertical="center"/>
      <protection/>
    </xf>
    <xf numFmtId="1" fontId="5" fillId="0" borderId="49" xfId="0" applyNumberFormat="1" applyFont="1" applyFill="1" applyBorder="1" applyAlignment="1" applyProtection="1">
      <alignment vertical="center"/>
      <protection/>
    </xf>
    <xf numFmtId="1" fontId="1" fillId="38" borderId="52" xfId="0" applyNumberFormat="1" applyFont="1" applyFill="1" applyBorder="1" applyAlignment="1" applyProtection="1">
      <alignment horizontal="center" vertical="center"/>
      <protection/>
    </xf>
    <xf numFmtId="1" fontId="5" fillId="35" borderId="10" xfId="0" applyNumberFormat="1" applyFont="1" applyFill="1" applyBorder="1" applyAlignment="1" applyProtection="1">
      <alignment horizontal="center" vertical="center"/>
      <protection locked="0"/>
    </xf>
    <xf numFmtId="1" fontId="5" fillId="38" borderId="10" xfId="0" applyNumberFormat="1" applyFont="1" applyFill="1" applyBorder="1" applyAlignment="1" applyProtection="1">
      <alignment horizontal="center" vertical="center"/>
      <protection locked="0"/>
    </xf>
    <xf numFmtId="1" fontId="3" fillId="35" borderId="52" xfId="0" applyNumberFormat="1" applyFont="1" applyFill="1" applyBorder="1" applyAlignment="1" applyProtection="1">
      <alignment horizontal="center" vertical="center"/>
      <protection/>
    </xf>
    <xf numFmtId="1" fontId="5" fillId="35" borderId="52" xfId="0" applyNumberFormat="1" applyFont="1" applyFill="1" applyBorder="1" applyAlignment="1" applyProtection="1">
      <alignment horizontal="center" vertical="center"/>
      <protection locked="0"/>
    </xf>
    <xf numFmtId="1" fontId="5" fillId="38" borderId="52" xfId="0" applyNumberFormat="1" applyFont="1" applyFill="1" applyBorder="1" applyAlignment="1" applyProtection="1">
      <alignment horizontal="center" vertical="center"/>
      <protection locked="0"/>
    </xf>
    <xf numFmtId="1" fontId="1" fillId="35" borderId="52" xfId="0" applyNumberFormat="1" applyFont="1" applyFill="1" applyBorder="1" applyAlignment="1" applyProtection="1">
      <alignment horizontal="center" vertical="center"/>
      <protection locked="0"/>
    </xf>
    <xf numFmtId="1" fontId="1" fillId="35" borderId="53" xfId="0" applyNumberFormat="1" applyFont="1" applyFill="1" applyBorder="1" applyAlignment="1" applyProtection="1">
      <alignment horizontal="center" vertical="center" wrapText="1"/>
      <protection locked="0"/>
    </xf>
    <xf numFmtId="1" fontId="30" fillId="35" borderId="10" xfId="0" applyNumberFormat="1" applyFont="1" applyFill="1" applyBorder="1" applyAlignment="1" applyProtection="1">
      <alignment horizontal="center" vertical="center"/>
      <protection locked="0"/>
    </xf>
    <xf numFmtId="1" fontId="30" fillId="0" borderId="49" xfId="0" applyNumberFormat="1" applyFont="1" applyFill="1" applyBorder="1" applyAlignment="1" applyProtection="1">
      <alignment horizontal="center" vertical="center" wrapText="1"/>
      <protection/>
    </xf>
    <xf numFmtId="1" fontId="30" fillId="0" borderId="10" xfId="0" applyNumberFormat="1" applyFont="1" applyFill="1" applyBorder="1" applyAlignment="1" applyProtection="1">
      <alignment horizontal="center" vertical="center" wrapText="1"/>
      <protection/>
    </xf>
    <xf numFmtId="1" fontId="30" fillId="0" borderId="49" xfId="0" applyNumberFormat="1" applyFont="1" applyFill="1" applyBorder="1" applyAlignment="1" applyProtection="1">
      <alignment horizontal="center" vertical="center"/>
      <protection/>
    </xf>
    <xf numFmtId="43" fontId="32" fillId="36" borderId="10" xfId="61" applyFont="1" applyFill="1" applyBorder="1" applyAlignment="1">
      <alignment horizontal="center" vertical="center"/>
    </xf>
    <xf numFmtId="4" fontId="32" fillId="36" borderId="10" xfId="0" applyNumberFormat="1" applyFont="1" applyFill="1" applyBorder="1" applyAlignment="1">
      <alignment horizontal="center" vertical="center"/>
    </xf>
    <xf numFmtId="4" fontId="32" fillId="0" borderId="10" xfId="0" applyNumberFormat="1" applyFont="1" applyFill="1" applyBorder="1" applyAlignment="1">
      <alignment horizontal="center" vertical="center"/>
    </xf>
    <xf numFmtId="2" fontId="32" fillId="0" borderId="15" xfId="0" applyNumberFormat="1" applyFont="1" applyBorder="1" applyAlignment="1">
      <alignment horizontal="center" vertical="center"/>
    </xf>
    <xf numFmtId="2" fontId="32" fillId="0" borderId="16" xfId="0" applyNumberFormat="1" applyFont="1" applyBorder="1" applyAlignment="1">
      <alignment horizontal="center" vertical="center"/>
    </xf>
    <xf numFmtId="2" fontId="32" fillId="0" borderId="14" xfId="0" applyNumberFormat="1" applyFont="1" applyBorder="1" applyAlignment="1">
      <alignment horizontal="center" vertical="center"/>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xf>
    <xf numFmtId="0" fontId="21" fillId="34" borderId="10" xfId="0" applyFont="1" applyFill="1" applyBorder="1" applyAlignment="1" applyProtection="1">
      <alignment horizontal="center" vertical="center" wrapText="1"/>
      <protection/>
    </xf>
    <xf numFmtId="0" fontId="21" fillId="0" borderId="21"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21" fillId="0" borderId="25" xfId="0" applyFont="1" applyFill="1" applyBorder="1" applyAlignment="1" applyProtection="1">
      <alignment horizontal="center" vertical="center" wrapText="1"/>
      <protection/>
    </xf>
    <xf numFmtId="0" fontId="21" fillId="0" borderId="23" xfId="0" applyFont="1" applyFill="1" applyBorder="1" applyAlignment="1" applyProtection="1">
      <alignment horizontal="center" vertical="center" wrapText="1"/>
      <protection/>
    </xf>
    <xf numFmtId="1" fontId="29" fillId="38" borderId="49" xfId="0" applyNumberFormat="1" applyFont="1" applyFill="1" applyBorder="1" applyAlignment="1">
      <alignment horizontal="center"/>
    </xf>
    <xf numFmtId="1" fontId="26" fillId="38" borderId="10" xfId="0" applyNumberFormat="1" applyFont="1" applyFill="1" applyBorder="1" applyAlignment="1">
      <alignment horizontal="center"/>
    </xf>
    <xf numFmtId="0" fontId="26" fillId="33" borderId="55" xfId="0" applyFont="1" applyFill="1" applyBorder="1" applyAlignment="1">
      <alignment horizontal="center" vertical="center" wrapText="1"/>
    </xf>
    <xf numFmtId="0" fontId="26" fillId="33" borderId="56" xfId="0" applyFont="1" applyFill="1" applyBorder="1" applyAlignment="1">
      <alignment horizontal="center" vertical="center" wrapText="1"/>
    </xf>
    <xf numFmtId="0" fontId="26" fillId="33" borderId="57" xfId="0" applyFont="1" applyFill="1" applyBorder="1" applyAlignment="1">
      <alignment horizontal="center" vertical="center" wrapText="1"/>
    </xf>
    <xf numFmtId="1" fontId="33" fillId="33" borderId="15" xfId="0" applyNumberFormat="1" applyFont="1" applyFill="1" applyBorder="1" applyAlignment="1">
      <alignment horizontal="center" vertical="center"/>
    </xf>
    <xf numFmtId="1" fontId="33" fillId="33" borderId="15" xfId="0" applyNumberFormat="1" applyFont="1" applyFill="1" applyBorder="1" applyAlignment="1">
      <alignment vertical="center"/>
    </xf>
    <xf numFmtId="1" fontId="33" fillId="33" borderId="44" xfId="0" applyNumberFormat="1" applyFont="1" applyFill="1" applyBorder="1" applyAlignment="1">
      <alignment horizontal="center" vertical="center"/>
    </xf>
    <xf numFmtId="1" fontId="21" fillId="33" borderId="58" xfId="0" applyNumberFormat="1" applyFont="1" applyFill="1" applyBorder="1" applyAlignment="1" applyProtection="1">
      <alignment horizontal="center" vertical="center" wrapText="1"/>
      <protection/>
    </xf>
    <xf numFmtId="1" fontId="26" fillId="33" borderId="10" xfId="0" applyNumberFormat="1" applyFont="1" applyFill="1" applyBorder="1" applyAlignment="1">
      <alignment horizontal="center"/>
    </xf>
    <xf numFmtId="1" fontId="21" fillId="33" borderId="59" xfId="0" applyNumberFormat="1" applyFont="1" applyFill="1" applyBorder="1" applyAlignment="1" applyProtection="1">
      <alignment horizontal="center" vertical="center" wrapText="1"/>
      <protection/>
    </xf>
    <xf numFmtId="1" fontId="29" fillId="33" borderId="49" xfId="0" applyNumberFormat="1" applyFont="1" applyFill="1" applyBorder="1" applyAlignment="1">
      <alignment horizontal="center"/>
    </xf>
    <xf numFmtId="1" fontId="29" fillId="33" borderId="16" xfId="0" applyNumberFormat="1" applyFont="1" applyFill="1" applyBorder="1" applyAlignment="1">
      <alignment horizontal="center"/>
    </xf>
    <xf numFmtId="1" fontId="29" fillId="38" borderId="16" xfId="0" applyNumberFormat="1" applyFont="1" applyFill="1" applyBorder="1" applyAlignment="1">
      <alignment horizontal="center"/>
    </xf>
    <xf numFmtId="1" fontId="26" fillId="34" borderId="10" xfId="0" applyNumberFormat="1" applyFont="1" applyFill="1" applyBorder="1" applyAlignment="1">
      <alignment horizontal="center"/>
    </xf>
    <xf numFmtId="1" fontId="21" fillId="37" borderId="59" xfId="0" applyNumberFormat="1" applyFont="1" applyFill="1" applyBorder="1" applyAlignment="1" applyProtection="1">
      <alignment horizontal="center" vertical="center" wrapText="1"/>
      <protection/>
    </xf>
    <xf numFmtId="1" fontId="21" fillId="37" borderId="58" xfId="0" applyNumberFormat="1" applyFont="1" applyFill="1" applyBorder="1" applyAlignment="1" applyProtection="1">
      <alignment horizontal="center" vertical="center" wrapText="1"/>
      <protection/>
    </xf>
    <xf numFmtId="1" fontId="26" fillId="37" borderId="10" xfId="0" applyNumberFormat="1" applyFont="1" applyFill="1" applyBorder="1" applyAlignment="1">
      <alignment horizontal="center"/>
    </xf>
    <xf numFmtId="1" fontId="26" fillId="34" borderId="13" xfId="0" applyNumberFormat="1" applyFont="1" applyFill="1" applyBorder="1" applyAlignment="1">
      <alignment horizontal="center"/>
    </xf>
    <xf numFmtId="1" fontId="26" fillId="34" borderId="20" xfId="0" applyNumberFormat="1" applyFont="1" applyFill="1" applyBorder="1" applyAlignment="1">
      <alignment horizontal="center"/>
    </xf>
    <xf numFmtId="0" fontId="26" fillId="37" borderId="55" xfId="0" applyFont="1" applyFill="1" applyBorder="1" applyAlignment="1">
      <alignment horizontal="center" vertical="center" wrapText="1"/>
    </xf>
    <xf numFmtId="0" fontId="26" fillId="37" borderId="56" xfId="0" applyFont="1" applyFill="1" applyBorder="1" applyAlignment="1">
      <alignment horizontal="center" vertical="center" wrapText="1"/>
    </xf>
    <xf numFmtId="0" fontId="26" fillId="37" borderId="57" xfId="0" applyFont="1" applyFill="1" applyBorder="1" applyAlignment="1">
      <alignment horizontal="center" vertical="center" wrapText="1"/>
    </xf>
    <xf numFmtId="3" fontId="26" fillId="34" borderId="10" xfId="0" applyNumberFormat="1" applyFont="1" applyFill="1" applyBorder="1" applyAlignment="1">
      <alignment horizontal="center"/>
    </xf>
    <xf numFmtId="0" fontId="33" fillId="37" borderId="44" xfId="0" applyFont="1" applyFill="1" applyBorder="1" applyAlignment="1">
      <alignment horizontal="center" vertical="center"/>
    </xf>
    <xf numFmtId="0" fontId="33" fillId="37" borderId="15" xfId="0" applyFont="1" applyFill="1" applyBorder="1" applyAlignment="1">
      <alignment horizontal="center" vertical="center"/>
    </xf>
    <xf numFmtId="1" fontId="33" fillId="37" borderId="44" xfId="0" applyNumberFormat="1" applyFont="1" applyFill="1" applyBorder="1" applyAlignment="1">
      <alignment horizontal="center" vertical="center"/>
    </xf>
    <xf numFmtId="1" fontId="33" fillId="37" borderId="15" xfId="0" applyNumberFormat="1" applyFont="1" applyFill="1" applyBorder="1" applyAlignment="1">
      <alignment horizontal="center" vertical="center"/>
    </xf>
    <xf numFmtId="1" fontId="33" fillId="37" borderId="15" xfId="0" applyNumberFormat="1" applyFont="1" applyFill="1" applyBorder="1" applyAlignment="1">
      <alignment vertical="center"/>
    </xf>
    <xf numFmtId="1" fontId="26" fillId="37" borderId="49" xfId="0" applyNumberFormat="1" applyFont="1" applyFill="1" applyBorder="1" applyAlignment="1">
      <alignment horizontal="center"/>
    </xf>
    <xf numFmtId="1" fontId="26" fillId="34" borderId="60" xfId="0" applyNumberFormat="1" applyFont="1" applyFill="1" applyBorder="1" applyAlignment="1">
      <alignment horizontal="center"/>
    </xf>
    <xf numFmtId="1" fontId="26" fillId="34" borderId="61" xfId="0" applyNumberFormat="1" applyFont="1" applyFill="1" applyBorder="1" applyAlignment="1">
      <alignment horizontal="center"/>
    </xf>
    <xf numFmtId="1" fontId="26" fillId="34" borderId="62" xfId="0" applyNumberFormat="1" applyFont="1" applyFill="1" applyBorder="1" applyAlignment="1">
      <alignment horizontal="center"/>
    </xf>
    <xf numFmtId="1" fontId="26" fillId="37" borderId="60" xfId="0" applyNumberFormat="1" applyFont="1" applyFill="1" applyBorder="1" applyAlignment="1">
      <alignment horizontal="center"/>
    </xf>
    <xf numFmtId="1" fontId="26" fillId="37" borderId="61" xfId="0" applyNumberFormat="1" applyFont="1" applyFill="1" applyBorder="1" applyAlignment="1">
      <alignment horizontal="center"/>
    </xf>
    <xf numFmtId="1" fontId="26" fillId="37" borderId="62" xfId="0" applyNumberFormat="1" applyFont="1" applyFill="1" applyBorder="1" applyAlignment="1">
      <alignment horizontal="center"/>
    </xf>
    <xf numFmtId="1" fontId="26" fillId="37" borderId="13" xfId="0" applyNumberFormat="1" applyFont="1" applyFill="1" applyBorder="1" applyAlignment="1">
      <alignment horizontal="center"/>
    </xf>
    <xf numFmtId="1" fontId="26" fillId="37" borderId="20" xfId="0" applyNumberFormat="1" applyFont="1" applyFill="1" applyBorder="1" applyAlignment="1">
      <alignment horizontal="center"/>
    </xf>
    <xf numFmtId="0" fontId="26" fillId="37" borderId="63" xfId="0" applyFont="1" applyFill="1" applyBorder="1" applyAlignment="1">
      <alignment horizontal="center" vertical="center" wrapText="1"/>
    </xf>
    <xf numFmtId="1" fontId="26" fillId="37" borderId="16" xfId="0" applyNumberFormat="1" applyFont="1" applyFill="1" applyBorder="1" applyAlignment="1">
      <alignment horizontal="center"/>
    </xf>
    <xf numFmtId="0" fontId="33" fillId="37" borderId="15" xfId="0" applyFont="1" applyFill="1" applyBorder="1" applyAlignment="1">
      <alignment vertical="center"/>
    </xf>
    <xf numFmtId="3" fontId="26" fillId="37" borderId="49" xfId="0" applyNumberFormat="1" applyFont="1" applyFill="1" applyBorder="1" applyAlignment="1">
      <alignment horizontal="center"/>
    </xf>
    <xf numFmtId="1" fontId="26" fillId="34" borderId="25" xfId="0" applyNumberFormat="1" applyFont="1" applyFill="1" applyBorder="1" applyAlignment="1">
      <alignment horizontal="center"/>
    </xf>
    <xf numFmtId="1" fontId="26" fillId="34" borderId="23" xfId="0" applyNumberFormat="1" applyFont="1" applyFill="1" applyBorder="1" applyAlignment="1">
      <alignment horizontal="center"/>
    </xf>
    <xf numFmtId="1" fontId="26" fillId="34" borderId="18" xfId="0" applyNumberFormat="1" applyFont="1" applyFill="1" applyBorder="1" applyAlignment="1">
      <alignment horizontal="center"/>
    </xf>
    <xf numFmtId="1" fontId="21" fillId="37" borderId="15" xfId="0" applyNumberFormat="1" applyFont="1" applyFill="1" applyBorder="1" applyAlignment="1" applyProtection="1">
      <alignment horizontal="center" vertical="center" wrapText="1"/>
      <protection/>
    </xf>
    <xf numFmtId="0" fontId="21" fillId="37" borderId="59" xfId="0" applyFont="1" applyFill="1" applyBorder="1" applyAlignment="1" applyProtection="1">
      <alignment horizontal="center" vertical="center" wrapText="1"/>
      <protection/>
    </xf>
    <xf numFmtId="0" fontId="21" fillId="37" borderId="58" xfId="0" applyFont="1" applyFill="1" applyBorder="1" applyAlignment="1" applyProtection="1">
      <alignment horizontal="center" vertical="center" wrapText="1"/>
      <protection/>
    </xf>
    <xf numFmtId="3" fontId="26" fillId="34" borderId="13" xfId="0" applyNumberFormat="1" applyFont="1" applyFill="1" applyBorder="1" applyAlignment="1">
      <alignment horizontal="center"/>
    </xf>
    <xf numFmtId="3" fontId="26" fillId="34" borderId="20" xfId="0" applyNumberFormat="1" applyFont="1" applyFill="1" applyBorder="1" applyAlignment="1">
      <alignment horizontal="center"/>
    </xf>
    <xf numFmtId="3" fontId="26" fillId="34" borderId="60" xfId="0" applyNumberFormat="1" applyFont="1" applyFill="1" applyBorder="1" applyAlignment="1">
      <alignment horizontal="center"/>
    </xf>
    <xf numFmtId="3" fontId="26" fillId="34" borderId="61" xfId="0" applyNumberFormat="1" applyFont="1" applyFill="1" applyBorder="1" applyAlignment="1">
      <alignment horizontal="center"/>
    </xf>
    <xf numFmtId="3" fontId="26" fillId="34" borderId="62" xfId="0" applyNumberFormat="1" applyFont="1" applyFill="1" applyBorder="1" applyAlignment="1">
      <alignment horizontal="center"/>
    </xf>
    <xf numFmtId="3" fontId="26" fillId="37" borderId="10" xfId="0" applyNumberFormat="1" applyFont="1" applyFill="1" applyBorder="1" applyAlignment="1">
      <alignment horizontal="center"/>
    </xf>
    <xf numFmtId="0" fontId="1" fillId="34" borderId="10" xfId="0" applyFont="1" applyFill="1" applyBorder="1" applyAlignment="1" applyProtection="1">
      <alignment horizontal="center" vertical="center" wrapText="1"/>
      <protection/>
    </xf>
    <xf numFmtId="0" fontId="19" fillId="0" borderId="21"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4" fillId="34" borderId="13"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top" wrapText="1"/>
      <protection locked="0"/>
    </xf>
    <xf numFmtId="0" fontId="19" fillId="0" borderId="25" xfId="0" applyFont="1" applyFill="1" applyBorder="1" applyAlignment="1" applyProtection="1">
      <alignment horizontal="center" vertical="center" wrapText="1"/>
      <protection/>
    </xf>
    <xf numFmtId="0" fontId="19" fillId="0" borderId="23" xfId="0" applyFont="1" applyFill="1" applyBorder="1" applyAlignment="1" applyProtection="1">
      <alignment horizontal="center" vertical="center" wrapText="1"/>
      <protection/>
    </xf>
    <xf numFmtId="0" fontId="19" fillId="0" borderId="18"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top" wrapText="1"/>
      <protection/>
    </xf>
    <xf numFmtId="0" fontId="14" fillId="36" borderId="10" xfId="0" applyFont="1" applyFill="1" applyBorder="1" applyAlignment="1">
      <alignment horizontal="center" vertical="center"/>
    </xf>
    <xf numFmtId="0" fontId="0" fillId="0" borderId="13" xfId="0" applyBorder="1" applyAlignment="1">
      <alignment horizontal="center"/>
    </xf>
    <xf numFmtId="0" fontId="0" fillId="0" borderId="22" xfId="0" applyBorder="1" applyAlignment="1">
      <alignment horizontal="center"/>
    </xf>
    <xf numFmtId="0" fontId="0" fillId="0" borderId="20" xfId="0" applyBorder="1" applyAlignment="1">
      <alignment horizontal="center"/>
    </xf>
    <xf numFmtId="0" fontId="18" fillId="0" borderId="13" xfId="0" applyFont="1" applyBorder="1" applyAlignment="1">
      <alignment horizontal="center"/>
    </xf>
    <xf numFmtId="0" fontId="18" fillId="0" borderId="22" xfId="0" applyFont="1" applyBorder="1" applyAlignment="1">
      <alignment horizontal="center"/>
    </xf>
    <xf numFmtId="0" fontId="18" fillId="0" borderId="20" xfId="0" applyFont="1" applyBorder="1" applyAlignment="1">
      <alignment horizontal="center"/>
    </xf>
    <xf numFmtId="0" fontId="18" fillId="0" borderId="25"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0"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0"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20" xfId="0" applyFont="1" applyFill="1" applyBorder="1" applyAlignment="1">
      <alignment horizontal="center" vertical="center"/>
    </xf>
    <xf numFmtId="0" fontId="14" fillId="0" borderId="0" xfId="0" applyFont="1" applyBorder="1" applyAlignment="1">
      <alignment horizontal="left" vertical="center"/>
    </xf>
    <xf numFmtId="0" fontId="16" fillId="34" borderId="22" xfId="0" applyFont="1" applyFill="1" applyBorder="1" applyAlignment="1">
      <alignment horizontal="center" vertical="center"/>
    </xf>
    <xf numFmtId="0" fontId="16" fillId="34" borderId="20" xfId="0" applyFont="1" applyFill="1" applyBorder="1" applyAlignment="1">
      <alignment horizontal="center" vertical="center"/>
    </xf>
    <xf numFmtId="0" fontId="0" fillId="0" borderId="0" xfId="0"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0" fontId="0" fillId="0" borderId="12" xfId="0" applyBorder="1" applyAlignment="1">
      <alignment horizontal="center"/>
    </xf>
    <xf numFmtId="3" fontId="5" fillId="0" borderId="13" xfId="0" applyNumberFormat="1" applyFont="1" applyBorder="1" applyAlignment="1">
      <alignment horizontal="center" vertical="center"/>
    </xf>
    <xf numFmtId="3" fontId="5" fillId="0" borderId="20" xfId="0" applyNumberFormat="1" applyFont="1" applyBorder="1" applyAlignment="1">
      <alignment horizontal="center" vertical="center"/>
    </xf>
    <xf numFmtId="0" fontId="2" fillId="0" borderId="14"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3" fillId="0" borderId="36"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3" fontId="5" fillId="0" borderId="13" xfId="0" applyNumberFormat="1" applyFont="1" applyFill="1" applyBorder="1" applyAlignment="1" applyProtection="1">
      <alignment horizontal="center" vertical="center"/>
      <protection/>
    </xf>
    <xf numFmtId="3" fontId="5" fillId="0" borderId="22" xfId="0" applyNumberFormat="1" applyFont="1" applyFill="1" applyBorder="1" applyAlignment="1" applyProtection="1">
      <alignment horizontal="center" vertical="center"/>
      <protection/>
    </xf>
    <xf numFmtId="3" fontId="5" fillId="0" borderId="20" xfId="0" applyNumberFormat="1" applyFont="1" applyFill="1" applyBorder="1" applyAlignment="1" applyProtection="1">
      <alignment horizontal="center" vertical="center"/>
      <protection/>
    </xf>
    <xf numFmtId="0" fontId="12" fillId="34" borderId="14" xfId="0" applyFont="1" applyFill="1" applyBorder="1" applyAlignment="1">
      <alignment horizontal="center" wrapText="1"/>
    </xf>
    <xf numFmtId="0" fontId="12" fillId="34" borderId="15" xfId="0" applyFont="1" applyFill="1" applyBorder="1" applyAlignment="1">
      <alignment horizontal="center" wrapText="1"/>
    </xf>
    <xf numFmtId="0" fontId="12" fillId="34" borderId="16" xfId="0" applyFont="1" applyFill="1" applyBorder="1" applyAlignment="1">
      <alignment horizontal="center" wrapText="1"/>
    </xf>
    <xf numFmtId="0" fontId="12" fillId="34" borderId="0" xfId="0" applyFont="1" applyFill="1" applyBorder="1" applyAlignment="1">
      <alignment horizontal="center" wrapText="1"/>
    </xf>
    <xf numFmtId="0" fontId="2" fillId="0" borderId="14"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24" fillId="36" borderId="13" xfId="0" applyFont="1" applyFill="1" applyBorder="1" applyAlignment="1">
      <alignment horizontal="center" wrapText="1"/>
    </xf>
    <xf numFmtId="0" fontId="24" fillId="36" borderId="22" xfId="0" applyFont="1" applyFill="1" applyBorder="1" applyAlignment="1">
      <alignment horizontal="center" wrapText="1"/>
    </xf>
    <xf numFmtId="0" fontId="24" fillId="0" borderId="13" xfId="0" applyFont="1" applyBorder="1" applyAlignment="1">
      <alignment horizontal="center" wrapText="1"/>
    </xf>
    <xf numFmtId="0" fontId="24" fillId="0" borderId="22" xfId="0" applyFont="1" applyBorder="1" applyAlignment="1">
      <alignment horizontal="center" wrapText="1"/>
    </xf>
    <xf numFmtId="0" fontId="5" fillId="0" borderId="22" xfId="0" applyFont="1" applyFill="1" applyBorder="1" applyAlignment="1" applyProtection="1">
      <alignment horizontal="center" vertical="center" wrapText="1"/>
      <protection/>
    </xf>
    <xf numFmtId="0" fontId="12" fillId="34" borderId="13" xfId="0" applyFont="1" applyFill="1" applyBorder="1" applyAlignment="1">
      <alignment horizontal="center" wrapText="1"/>
    </xf>
    <xf numFmtId="0" fontId="12" fillId="34" borderId="20" xfId="0" applyFont="1" applyFill="1" applyBorder="1" applyAlignment="1">
      <alignment horizontal="center" wrapText="1"/>
    </xf>
    <xf numFmtId="0" fontId="12" fillId="34" borderId="25" xfId="0" applyFont="1" applyFill="1" applyBorder="1" applyAlignment="1">
      <alignment horizontal="center" wrapText="1"/>
    </xf>
    <xf numFmtId="0" fontId="12" fillId="34" borderId="18" xfId="0" applyFont="1" applyFill="1" applyBorder="1" applyAlignment="1">
      <alignment horizontal="center" wrapText="1"/>
    </xf>
    <xf numFmtId="0" fontId="24" fillId="36" borderId="20" xfId="0" applyFont="1" applyFill="1" applyBorder="1" applyAlignment="1">
      <alignment horizontal="center" wrapText="1"/>
    </xf>
    <xf numFmtId="0" fontId="12" fillId="34" borderId="22" xfId="0" applyFont="1" applyFill="1" applyBorder="1" applyAlignment="1">
      <alignment horizontal="center" wrapText="1"/>
    </xf>
    <xf numFmtId="0" fontId="11" fillId="34" borderId="13" xfId="0" applyFont="1" applyFill="1" applyBorder="1" applyAlignment="1">
      <alignment horizontal="center" vertical="center"/>
    </xf>
    <xf numFmtId="0" fontId="20" fillId="0" borderId="23" xfId="0" applyFont="1" applyBorder="1" applyAlignment="1">
      <alignment horizontal="center"/>
    </xf>
    <xf numFmtId="0" fontId="12" fillId="0" borderId="36" xfId="0" applyFont="1" applyBorder="1" applyAlignment="1">
      <alignment horizontal="center"/>
    </xf>
    <xf numFmtId="0" fontId="12" fillId="0" borderId="25" xfId="0" applyFont="1" applyBorder="1" applyAlignment="1">
      <alignment horizontal="center"/>
    </xf>
    <xf numFmtId="0" fontId="20" fillId="0" borderId="64" xfId="0" applyFont="1" applyBorder="1" applyAlignment="1">
      <alignment horizontal="center"/>
    </xf>
    <xf numFmtId="0" fontId="20" fillId="0" borderId="61" xfId="0" applyFont="1" applyBorder="1" applyAlignment="1">
      <alignment horizontal="center"/>
    </xf>
    <xf numFmtId="0" fontId="20" fillId="0" borderId="65" xfId="0" applyFont="1" applyBorder="1" applyAlignment="1">
      <alignment horizontal="center"/>
    </xf>
    <xf numFmtId="0" fontId="0" fillId="0" borderId="26" xfId="0" applyBorder="1" applyAlignment="1">
      <alignment horizontal="center"/>
    </xf>
    <xf numFmtId="0" fontId="0" fillId="0" borderId="10" xfId="0" applyBorder="1" applyAlignment="1">
      <alignment horizontal="center"/>
    </xf>
    <xf numFmtId="0" fontId="0" fillId="0" borderId="51" xfId="0" applyBorder="1" applyAlignment="1">
      <alignment horizontal="center"/>
    </xf>
    <xf numFmtId="0" fontId="20" fillId="0" borderId="13" xfId="0" applyFont="1" applyBorder="1" applyAlignment="1">
      <alignment horizontal="center"/>
    </xf>
    <xf numFmtId="0" fontId="20" fillId="0" borderId="22" xfId="0" applyFont="1" applyBorder="1" applyAlignment="1">
      <alignment horizontal="center"/>
    </xf>
    <xf numFmtId="0" fontId="0" fillId="34" borderId="13" xfId="0" applyFill="1" applyBorder="1" applyAlignment="1">
      <alignment horizontal="center"/>
    </xf>
    <xf numFmtId="0" fontId="0" fillId="34" borderId="22" xfId="0" applyFill="1" applyBorder="1" applyAlignment="1">
      <alignment horizontal="center"/>
    </xf>
    <xf numFmtId="0" fontId="0" fillId="0" borderId="36" xfId="0" applyFill="1" applyBorder="1" applyAlignment="1">
      <alignment horizontal="center"/>
    </xf>
    <xf numFmtId="0" fontId="0" fillId="0" borderId="25" xfId="0" applyFill="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66" xfId="0" applyBorder="1" applyAlignment="1">
      <alignment horizontal="center"/>
    </xf>
    <xf numFmtId="0" fontId="0" fillId="34" borderId="67" xfId="0" applyFill="1" applyBorder="1" applyAlignment="1">
      <alignment horizontal="center"/>
    </xf>
    <xf numFmtId="0" fontId="0" fillId="34" borderId="68" xfId="0" applyFill="1" applyBorder="1" applyAlignment="1">
      <alignment horizontal="center"/>
    </xf>
    <xf numFmtId="0" fontId="0" fillId="34" borderId="69" xfId="0" applyFill="1" applyBorder="1" applyAlignment="1">
      <alignment horizontal="center"/>
    </xf>
    <xf numFmtId="0" fontId="0" fillId="34" borderId="25" xfId="0" applyFill="1" applyBorder="1" applyAlignment="1">
      <alignment horizontal="center"/>
    </xf>
    <xf numFmtId="0" fontId="0" fillId="34" borderId="23" xfId="0" applyFill="1" applyBorder="1" applyAlignment="1">
      <alignment horizontal="center"/>
    </xf>
    <xf numFmtId="0" fontId="0" fillId="34" borderId="18" xfId="0" applyFill="1" applyBorder="1" applyAlignment="1">
      <alignment horizontal="center"/>
    </xf>
    <xf numFmtId="0" fontId="0" fillId="0" borderId="13" xfId="0" applyFill="1" applyBorder="1" applyAlignment="1">
      <alignment horizontal="center"/>
    </xf>
    <xf numFmtId="43" fontId="12" fillId="0" borderId="70" xfId="61" applyFont="1" applyBorder="1" applyAlignment="1">
      <alignment horizontal="center"/>
    </xf>
    <xf numFmtId="43" fontId="12" fillId="0" borderId="23" xfId="61" applyFont="1" applyBorder="1" applyAlignment="1">
      <alignment horizontal="center"/>
    </xf>
    <xf numFmtId="43" fontId="12" fillId="0" borderId="18" xfId="61" applyFont="1" applyBorder="1" applyAlignment="1">
      <alignment horizontal="center"/>
    </xf>
    <xf numFmtId="43" fontId="0" fillId="0" borderId="14" xfId="61" applyFont="1" applyBorder="1" applyAlignment="1">
      <alignment horizontal="center"/>
    </xf>
    <xf numFmtId="43" fontId="0" fillId="0" borderId="16" xfId="61" applyFont="1" applyBorder="1" applyAlignment="1">
      <alignment horizontal="center"/>
    </xf>
    <xf numFmtId="43" fontId="0" fillId="0" borderId="13" xfId="61" applyFont="1" applyBorder="1" applyAlignment="1">
      <alignment horizontal="center"/>
    </xf>
    <xf numFmtId="43" fontId="0" fillId="0" borderId="20" xfId="61" applyFont="1" applyBorder="1" applyAlignment="1">
      <alignment horizontal="center"/>
    </xf>
    <xf numFmtId="43" fontId="0" fillId="0" borderId="0" xfId="61" applyFont="1" applyBorder="1" applyAlignment="1">
      <alignment horizontal="center"/>
    </xf>
    <xf numFmtId="0" fontId="12" fillId="0" borderId="10" xfId="0" applyFont="1" applyBorder="1" applyAlignment="1">
      <alignment horizontal="center"/>
    </xf>
    <xf numFmtId="0" fontId="12" fillId="0" borderId="14" xfId="0" applyFont="1" applyBorder="1" applyAlignment="1">
      <alignment horizontal="center" vertical="distributed" wrapText="1"/>
    </xf>
    <xf numFmtId="0" fontId="12" fillId="0" borderId="16" xfId="0" applyFont="1" applyBorder="1" applyAlignment="1">
      <alignment horizontal="center" vertical="distributed" wrapText="1"/>
    </xf>
    <xf numFmtId="0" fontId="12" fillId="0" borderId="13" xfId="0"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7" fillId="34" borderId="13" xfId="0" applyFont="1" applyFill="1" applyBorder="1" applyAlignment="1">
      <alignment horizontal="center"/>
    </xf>
    <xf numFmtId="0" fontId="17" fillId="34" borderId="22" xfId="0" applyFont="1" applyFill="1" applyBorder="1" applyAlignment="1">
      <alignment horizontal="center"/>
    </xf>
    <xf numFmtId="0" fontId="17" fillId="34" borderId="2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49</xdr:row>
      <xdr:rowOff>0</xdr:rowOff>
    </xdr:from>
    <xdr:to>
      <xdr:col>7</xdr:col>
      <xdr:colOff>0</xdr:colOff>
      <xdr:row>49</xdr:row>
      <xdr:rowOff>28575</xdr:rowOff>
    </xdr:to>
    <xdr:sp fLocksText="0">
      <xdr:nvSpPr>
        <xdr:cNvPr id="1" name="Text Box 4"/>
        <xdr:cNvSpPr txBox="1">
          <a:spLocks noChangeArrowheads="1"/>
        </xdr:cNvSpPr>
      </xdr:nvSpPr>
      <xdr:spPr>
        <a:xfrm>
          <a:off x="12144375" y="8115300"/>
          <a:ext cx="0" cy="285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49</xdr:row>
      <xdr:rowOff>0</xdr:rowOff>
    </xdr:from>
    <xdr:to>
      <xdr:col>5</xdr:col>
      <xdr:colOff>0</xdr:colOff>
      <xdr:row>49</xdr:row>
      <xdr:rowOff>28575</xdr:rowOff>
    </xdr:to>
    <xdr:sp fLocksText="0">
      <xdr:nvSpPr>
        <xdr:cNvPr id="2" name="Text Box 97"/>
        <xdr:cNvSpPr txBox="1">
          <a:spLocks noChangeArrowheads="1"/>
        </xdr:cNvSpPr>
      </xdr:nvSpPr>
      <xdr:spPr>
        <a:xfrm>
          <a:off x="9172575" y="8115300"/>
          <a:ext cx="0" cy="285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0</xdr:colOff>
      <xdr:row>1368</xdr:row>
      <xdr:rowOff>0</xdr:rowOff>
    </xdr:from>
    <xdr:to>
      <xdr:col>9</xdr:col>
      <xdr:colOff>0</xdr:colOff>
      <xdr:row>1368</xdr:row>
      <xdr:rowOff>0</xdr:rowOff>
    </xdr:to>
    <xdr:sp fLocksText="0">
      <xdr:nvSpPr>
        <xdr:cNvPr id="3" name="Text Box 155"/>
        <xdr:cNvSpPr txBox="1">
          <a:spLocks noChangeArrowheads="1"/>
        </xdr:cNvSpPr>
      </xdr:nvSpPr>
      <xdr:spPr>
        <a:xfrm>
          <a:off x="14716125" y="234762675"/>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0</xdr:colOff>
      <xdr:row>1368</xdr:row>
      <xdr:rowOff>0</xdr:rowOff>
    </xdr:from>
    <xdr:to>
      <xdr:col>9</xdr:col>
      <xdr:colOff>0</xdr:colOff>
      <xdr:row>1368</xdr:row>
      <xdr:rowOff>0</xdr:rowOff>
    </xdr:to>
    <xdr:sp fLocksText="0">
      <xdr:nvSpPr>
        <xdr:cNvPr id="4" name="Text Box 156"/>
        <xdr:cNvSpPr txBox="1">
          <a:spLocks noChangeArrowheads="1"/>
        </xdr:cNvSpPr>
      </xdr:nvSpPr>
      <xdr:spPr>
        <a:xfrm>
          <a:off x="14716125" y="234762675"/>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0</xdr:colOff>
      <xdr:row>1368</xdr:row>
      <xdr:rowOff>0</xdr:rowOff>
    </xdr:from>
    <xdr:to>
      <xdr:col>9</xdr:col>
      <xdr:colOff>0</xdr:colOff>
      <xdr:row>1368</xdr:row>
      <xdr:rowOff>0</xdr:rowOff>
    </xdr:to>
    <xdr:sp fLocksText="0">
      <xdr:nvSpPr>
        <xdr:cNvPr id="5" name="Text Box 157"/>
        <xdr:cNvSpPr txBox="1">
          <a:spLocks noChangeArrowheads="1"/>
        </xdr:cNvSpPr>
      </xdr:nvSpPr>
      <xdr:spPr>
        <a:xfrm>
          <a:off x="14716125" y="234762675"/>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F185~1\AppData\Local\Temp\Rar$DI00.971\DOCUME~1\user\LOCALS~1\Temp\Rar$DI00.824\price22.01.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ля России"/>
      <sheetName val="задвижка"/>
      <sheetName val="КОП"/>
      <sheetName val="вентиль"/>
      <sheetName val="ПУ"/>
      <sheetName val="СПП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2:CX1672"/>
  <sheetViews>
    <sheetView tabSelected="1" zoomScalePageLayoutView="0" workbookViewId="0" topLeftCell="A1">
      <selection activeCell="H8" sqref="H8"/>
    </sheetView>
  </sheetViews>
  <sheetFormatPr defaultColWidth="9.00390625" defaultRowHeight="12.75"/>
  <cols>
    <col min="1" max="1" width="38.00390625" style="0" customWidth="1"/>
    <col min="2" max="2" width="31.75390625" style="0" customWidth="1"/>
    <col min="3" max="6" width="16.875" style="0" customWidth="1"/>
    <col min="7" max="7" width="22.125" style="0" customWidth="1"/>
    <col min="8" max="17" width="16.875" style="0" customWidth="1"/>
  </cols>
  <sheetData>
    <row r="2" spans="1:6" ht="13.5">
      <c r="A2" s="163" t="s">
        <v>677</v>
      </c>
      <c r="B2" s="164" t="s">
        <v>676</v>
      </c>
      <c r="C2" s="164" t="s">
        <v>4</v>
      </c>
      <c r="D2" s="164" t="s">
        <v>755</v>
      </c>
      <c r="E2" s="540" t="s">
        <v>51</v>
      </c>
      <c r="F2" s="540"/>
    </row>
    <row r="3" spans="1:6" ht="12.75">
      <c r="A3" s="165"/>
      <c r="B3" s="166"/>
      <c r="C3" s="166"/>
      <c r="E3" s="166"/>
      <c r="F3" s="166"/>
    </row>
    <row r="4" spans="1:6" ht="12.75">
      <c r="A4" s="185"/>
      <c r="B4" s="167" t="s">
        <v>3</v>
      </c>
      <c r="D4" s="168"/>
      <c r="E4" s="166"/>
      <c r="F4" s="166"/>
    </row>
    <row r="5" spans="1:6" ht="12.75">
      <c r="A5" s="541" t="s">
        <v>768</v>
      </c>
      <c r="B5" s="542"/>
      <c r="C5" s="542"/>
      <c r="D5" s="542"/>
      <c r="E5" s="542"/>
      <c r="F5" s="542"/>
    </row>
    <row r="6" spans="1:6" ht="12.75">
      <c r="A6" s="541" t="s">
        <v>769</v>
      </c>
      <c r="B6" s="539"/>
      <c r="C6" s="539"/>
      <c r="D6" s="539"/>
      <c r="E6" s="539"/>
      <c r="F6" s="539"/>
    </row>
    <row r="7" spans="1:6" ht="12.75">
      <c r="A7" s="543" t="s">
        <v>756</v>
      </c>
      <c r="B7" s="544"/>
      <c r="C7" s="539"/>
      <c r="D7" s="539"/>
      <c r="E7" s="539"/>
      <c r="F7" s="539"/>
    </row>
    <row r="8" spans="1:6" ht="12.75">
      <c r="A8" s="169" t="s">
        <v>1028</v>
      </c>
      <c r="B8" s="412" t="s">
        <v>1033</v>
      </c>
      <c r="C8" s="169" t="s">
        <v>1029</v>
      </c>
      <c r="D8" s="169" t="s">
        <v>1030</v>
      </c>
      <c r="E8" s="170" t="s">
        <v>762</v>
      </c>
      <c r="F8" s="170" t="s">
        <v>770</v>
      </c>
    </row>
    <row r="9" spans="1:6" ht="12.75">
      <c r="A9" s="176" t="s">
        <v>757</v>
      </c>
      <c r="B9" s="538" t="s">
        <v>794</v>
      </c>
      <c r="C9" s="177">
        <v>300</v>
      </c>
      <c r="D9" s="178">
        <v>10</v>
      </c>
      <c r="E9" s="179">
        <v>16200</v>
      </c>
      <c r="F9" s="179">
        <v>17300</v>
      </c>
    </row>
    <row r="10" spans="1:6" ht="12.75">
      <c r="A10" s="176" t="s">
        <v>758</v>
      </c>
      <c r="B10" s="538"/>
      <c r="C10" s="177">
        <v>350</v>
      </c>
      <c r="D10" s="178">
        <v>10</v>
      </c>
      <c r="E10" s="179">
        <v>28900</v>
      </c>
      <c r="F10" s="179">
        <v>32700</v>
      </c>
    </row>
    <row r="11" spans="1:6" ht="14.25">
      <c r="A11" s="176" t="s">
        <v>759</v>
      </c>
      <c r="B11" s="538"/>
      <c r="C11" s="177">
        <v>400</v>
      </c>
      <c r="D11" s="178">
        <v>10</v>
      </c>
      <c r="E11" s="179">
        <v>39900</v>
      </c>
      <c r="F11" s="509">
        <v>42700</v>
      </c>
    </row>
    <row r="12" spans="1:6" ht="14.25">
      <c r="A12" s="176" t="s">
        <v>760</v>
      </c>
      <c r="B12" s="538"/>
      <c r="C12" s="177">
        <v>500</v>
      </c>
      <c r="D12" s="178">
        <v>10</v>
      </c>
      <c r="E12" s="179">
        <v>111200</v>
      </c>
      <c r="F12" s="509">
        <v>111200</v>
      </c>
    </row>
    <row r="13" spans="1:6" ht="14.25">
      <c r="A13" s="176" t="s">
        <v>761</v>
      </c>
      <c r="B13" s="538"/>
      <c r="C13" s="177">
        <v>600</v>
      </c>
      <c r="D13" s="178">
        <v>10</v>
      </c>
      <c r="E13" s="179">
        <v>158000</v>
      </c>
      <c r="F13" s="509">
        <v>158000</v>
      </c>
    </row>
    <row r="14" spans="1:6" ht="14.25">
      <c r="A14" s="176" t="s">
        <v>763</v>
      </c>
      <c r="B14" s="538"/>
      <c r="C14" s="178">
        <v>800</v>
      </c>
      <c r="D14" s="178">
        <v>10</v>
      </c>
      <c r="E14" s="179">
        <v>281000</v>
      </c>
      <c r="F14" s="509">
        <v>253800</v>
      </c>
    </row>
    <row r="15" spans="1:6" ht="14.25">
      <c r="A15" s="176" t="s">
        <v>764</v>
      </c>
      <c r="B15" s="538"/>
      <c r="C15" s="178">
        <v>1000</v>
      </c>
      <c r="D15" s="178">
        <v>10</v>
      </c>
      <c r="E15" s="179">
        <v>375800</v>
      </c>
      <c r="F15" s="509">
        <v>325700</v>
      </c>
    </row>
    <row r="16" spans="1:6" ht="14.25">
      <c r="A16" s="176" t="s">
        <v>765</v>
      </c>
      <c r="B16" s="538"/>
      <c r="C16" s="178">
        <v>1200</v>
      </c>
      <c r="D16" s="178">
        <v>10</v>
      </c>
      <c r="E16" s="180">
        <v>435600</v>
      </c>
      <c r="F16" s="510">
        <v>389400</v>
      </c>
    </row>
    <row r="17" spans="1:6" ht="15">
      <c r="A17" s="176" t="s">
        <v>766</v>
      </c>
      <c r="B17" s="538"/>
      <c r="C17" s="178">
        <v>1400</v>
      </c>
      <c r="D17" s="178">
        <v>10</v>
      </c>
      <c r="E17" s="180">
        <v>525000</v>
      </c>
      <c r="F17" s="511">
        <v>498000</v>
      </c>
    </row>
    <row r="18" spans="1:6" ht="15">
      <c r="A18" s="176" t="s">
        <v>767</v>
      </c>
      <c r="B18" s="538"/>
      <c r="C18" s="178">
        <v>1600</v>
      </c>
      <c r="D18" s="178">
        <v>10</v>
      </c>
      <c r="E18" s="180">
        <v>678900</v>
      </c>
      <c r="F18" s="511">
        <v>653000</v>
      </c>
    </row>
    <row r="19" spans="1:6" ht="12.75">
      <c r="A19" s="171" t="s">
        <v>771</v>
      </c>
      <c r="B19" s="538"/>
      <c r="C19" s="181">
        <v>500</v>
      </c>
      <c r="D19" s="413">
        <v>2.5</v>
      </c>
      <c r="E19" s="173">
        <v>108500</v>
      </c>
      <c r="F19" s="173">
        <v>108500</v>
      </c>
    </row>
    <row r="20" spans="1:6" ht="12.75">
      <c r="A20" s="171" t="s">
        <v>772</v>
      </c>
      <c r="B20" s="538"/>
      <c r="C20" s="181">
        <v>600</v>
      </c>
      <c r="D20" s="413">
        <v>2.5</v>
      </c>
      <c r="E20" s="175">
        <v>139700</v>
      </c>
      <c r="F20" s="174">
        <v>139700</v>
      </c>
    </row>
    <row r="21" spans="1:6" ht="12.75">
      <c r="A21" s="171" t="s">
        <v>774</v>
      </c>
      <c r="B21" s="538"/>
      <c r="C21" s="182">
        <v>800</v>
      </c>
      <c r="D21" s="413">
        <v>2.5</v>
      </c>
      <c r="E21" s="175">
        <v>248400</v>
      </c>
      <c r="F21" s="512">
        <v>238400</v>
      </c>
    </row>
    <row r="22" spans="1:6" ht="12.75">
      <c r="A22" s="171" t="s">
        <v>773</v>
      </c>
      <c r="B22" s="538"/>
      <c r="C22" s="182">
        <v>1000</v>
      </c>
      <c r="D22" s="413">
        <v>2.5</v>
      </c>
      <c r="E22" s="175">
        <v>325800</v>
      </c>
      <c r="F22" s="512">
        <v>299700</v>
      </c>
    </row>
    <row r="23" spans="1:6" ht="12.75">
      <c r="A23" s="171" t="s">
        <v>775</v>
      </c>
      <c r="B23" s="538"/>
      <c r="C23" s="182">
        <v>1200</v>
      </c>
      <c r="D23" s="413">
        <v>2.5</v>
      </c>
      <c r="E23" s="175">
        <v>348700</v>
      </c>
      <c r="F23" s="512">
        <v>328000</v>
      </c>
    </row>
    <row r="24" spans="1:6" ht="12.75">
      <c r="A24" s="171" t="s">
        <v>776</v>
      </c>
      <c r="B24" s="538"/>
      <c r="C24" s="182">
        <v>1400</v>
      </c>
      <c r="D24" s="413">
        <v>2.5</v>
      </c>
      <c r="E24" s="175">
        <v>481000</v>
      </c>
      <c r="F24" s="512">
        <v>481000</v>
      </c>
    </row>
    <row r="25" spans="1:6" ht="12.75">
      <c r="A25" s="171" t="s">
        <v>777</v>
      </c>
      <c r="B25" s="538"/>
      <c r="C25" s="182">
        <v>1600</v>
      </c>
      <c r="D25" s="413">
        <v>2.5</v>
      </c>
      <c r="E25" s="172">
        <v>1255400</v>
      </c>
      <c r="F25" s="173">
        <v>1196400</v>
      </c>
    </row>
    <row r="26" spans="1:6" ht="12.75">
      <c r="A26" s="171" t="s">
        <v>778</v>
      </c>
      <c r="B26" s="538"/>
      <c r="C26" s="181">
        <v>1800</v>
      </c>
      <c r="D26" s="413">
        <v>2.5</v>
      </c>
      <c r="E26" s="172">
        <v>1480000</v>
      </c>
      <c r="F26" s="173">
        <v>1480000</v>
      </c>
    </row>
    <row r="27" spans="1:6" ht="12.75">
      <c r="A27" s="414" t="s">
        <v>779</v>
      </c>
      <c r="B27" s="538"/>
      <c r="C27" s="181">
        <v>2000</v>
      </c>
      <c r="D27" s="413">
        <v>2.5</v>
      </c>
      <c r="E27" s="172">
        <v>1620000</v>
      </c>
      <c r="F27" s="173">
        <v>1620000</v>
      </c>
    </row>
    <row r="28" spans="1:6" ht="12.75">
      <c r="A28" s="176" t="s">
        <v>780</v>
      </c>
      <c r="B28" s="538"/>
      <c r="C28" s="177">
        <v>50</v>
      </c>
      <c r="D28" s="178">
        <v>16</v>
      </c>
      <c r="E28" s="180">
        <v>3138</v>
      </c>
      <c r="F28" s="180">
        <v>3690</v>
      </c>
    </row>
    <row r="29" spans="1:6" ht="12.75">
      <c r="A29" s="176" t="s">
        <v>782</v>
      </c>
      <c r="B29" s="539"/>
      <c r="C29" s="177">
        <v>65</v>
      </c>
      <c r="D29" s="177">
        <v>16</v>
      </c>
      <c r="E29" s="180">
        <f>F29*0.93</f>
        <v>4204.854907541924</v>
      </c>
      <c r="F29" s="180">
        <v>4521.3493629483055</v>
      </c>
    </row>
    <row r="30" spans="1:6" ht="12.75">
      <c r="A30" s="176" t="s">
        <v>781</v>
      </c>
      <c r="B30" s="539"/>
      <c r="C30" s="177">
        <v>80</v>
      </c>
      <c r="D30" s="178">
        <v>16</v>
      </c>
      <c r="E30" s="180">
        <v>4252</v>
      </c>
      <c r="F30" s="180">
        <v>6028.383557784876</v>
      </c>
    </row>
    <row r="31" spans="1:6" ht="12.75">
      <c r="A31" s="176" t="s">
        <v>783</v>
      </c>
      <c r="B31" s="539"/>
      <c r="C31" s="177">
        <v>100</v>
      </c>
      <c r="D31" s="177">
        <v>16</v>
      </c>
      <c r="E31" s="180">
        <v>4784</v>
      </c>
      <c r="F31" s="180" t="s">
        <v>695</v>
      </c>
    </row>
    <row r="32" spans="1:6" ht="12.75">
      <c r="A32" s="176" t="s">
        <v>784</v>
      </c>
      <c r="B32" s="539"/>
      <c r="C32" s="177">
        <v>125</v>
      </c>
      <c r="D32" s="178">
        <v>16</v>
      </c>
      <c r="E32" s="180">
        <v>5699</v>
      </c>
      <c r="F32" s="180" t="s">
        <v>695</v>
      </c>
    </row>
    <row r="33" spans="1:6" ht="12.75">
      <c r="A33" s="176" t="s">
        <v>785</v>
      </c>
      <c r="B33" s="539"/>
      <c r="C33" s="177">
        <v>150</v>
      </c>
      <c r="D33" s="177">
        <v>16</v>
      </c>
      <c r="E33" s="180">
        <v>7146</v>
      </c>
      <c r="F33" s="180" t="s">
        <v>695</v>
      </c>
    </row>
    <row r="34" spans="1:45" ht="12.75">
      <c r="A34" s="176" t="s">
        <v>786</v>
      </c>
      <c r="B34" s="539"/>
      <c r="C34" s="177">
        <v>200</v>
      </c>
      <c r="D34" s="178">
        <v>16</v>
      </c>
      <c r="E34" s="180">
        <v>10638</v>
      </c>
      <c r="F34" s="180" t="s">
        <v>695</v>
      </c>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row>
    <row r="35" spans="1:45" s="183" customFormat="1" ht="12.75">
      <c r="A35" s="176" t="s">
        <v>787</v>
      </c>
      <c r="B35" s="539"/>
      <c r="C35" s="177">
        <v>250</v>
      </c>
      <c r="D35" s="177">
        <v>16</v>
      </c>
      <c r="E35" s="180">
        <v>17543</v>
      </c>
      <c r="F35" s="180" t="s">
        <v>695</v>
      </c>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row>
    <row r="36" spans="1:45" ht="12.75">
      <c r="A36" s="176" t="s">
        <v>788</v>
      </c>
      <c r="B36" s="539"/>
      <c r="C36" s="177">
        <v>300</v>
      </c>
      <c r="D36" s="178">
        <v>16</v>
      </c>
      <c r="E36" s="180">
        <v>26150</v>
      </c>
      <c r="F36" s="180" t="s">
        <v>695</v>
      </c>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row>
    <row r="37" spans="1:45" ht="12.75">
      <c r="A37" s="176" t="s">
        <v>789</v>
      </c>
      <c r="B37" s="539"/>
      <c r="C37" s="177">
        <v>350</v>
      </c>
      <c r="D37" s="177">
        <v>16</v>
      </c>
      <c r="E37" s="180">
        <v>31107</v>
      </c>
      <c r="F37" s="180" t="s">
        <v>695</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row>
    <row r="38" spans="1:6" ht="12.75">
      <c r="A38" s="176" t="s">
        <v>790</v>
      </c>
      <c r="B38" s="539"/>
      <c r="C38" s="177">
        <v>400</v>
      </c>
      <c r="D38" s="178">
        <v>16</v>
      </c>
      <c r="E38" s="180">
        <v>42358</v>
      </c>
      <c r="F38" s="180" t="s">
        <v>695</v>
      </c>
    </row>
    <row r="39" spans="1:6" ht="12.75">
      <c r="A39" s="176" t="s">
        <v>791</v>
      </c>
      <c r="B39" s="539"/>
      <c r="C39" s="177">
        <v>450</v>
      </c>
      <c r="D39" s="177">
        <v>16</v>
      </c>
      <c r="E39" s="180">
        <v>53880</v>
      </c>
      <c r="F39" s="180" t="s">
        <v>695</v>
      </c>
    </row>
    <row r="40" spans="1:6" ht="12.75">
      <c r="A40" s="176" t="s">
        <v>792</v>
      </c>
      <c r="B40" s="539"/>
      <c r="C40" s="177">
        <v>500</v>
      </c>
      <c r="D40" s="178">
        <v>16</v>
      </c>
      <c r="E40" s="508">
        <v>84542</v>
      </c>
      <c r="F40" s="180" t="s">
        <v>695</v>
      </c>
    </row>
    <row r="41" spans="1:6" ht="12.75">
      <c r="A41" s="176" t="s">
        <v>793</v>
      </c>
      <c r="B41" s="539"/>
      <c r="C41" s="177">
        <v>600</v>
      </c>
      <c r="D41" s="177">
        <v>16</v>
      </c>
      <c r="E41" s="508">
        <v>148500</v>
      </c>
      <c r="F41" s="180">
        <v>168750</v>
      </c>
    </row>
    <row r="42" spans="1:6" ht="12.75">
      <c r="A42" s="176" t="s">
        <v>924</v>
      </c>
      <c r="B42" s="539"/>
      <c r="C42" s="177">
        <v>700</v>
      </c>
      <c r="D42" s="178">
        <v>16</v>
      </c>
      <c r="E42" s="180">
        <v>248700</v>
      </c>
      <c r="F42" s="180">
        <v>258900</v>
      </c>
    </row>
    <row r="43" spans="1:6" ht="12.75">
      <c r="A43" s="176" t="s">
        <v>925</v>
      </c>
      <c r="B43" s="539"/>
      <c r="C43" s="177">
        <v>800</v>
      </c>
      <c r="D43" s="177">
        <v>16</v>
      </c>
      <c r="E43" s="180" t="s">
        <v>695</v>
      </c>
      <c r="F43" s="180">
        <v>298600</v>
      </c>
    </row>
    <row r="44" spans="1:6" ht="12.75">
      <c r="A44" s="176" t="s">
        <v>926</v>
      </c>
      <c r="B44" s="539"/>
      <c r="C44" s="177">
        <v>1000</v>
      </c>
      <c r="D44" s="178">
        <v>16</v>
      </c>
      <c r="E44" s="180" t="s">
        <v>695</v>
      </c>
      <c r="F44" s="180">
        <v>549282</v>
      </c>
    </row>
    <row r="45" spans="1:6" ht="12.75">
      <c r="A45" s="176" t="s">
        <v>927</v>
      </c>
      <c r="B45" s="539"/>
      <c r="C45" s="177">
        <v>1200</v>
      </c>
      <c r="D45" s="177">
        <v>16</v>
      </c>
      <c r="E45" s="180" t="s">
        <v>695</v>
      </c>
      <c r="F45" s="180">
        <v>860074</v>
      </c>
    </row>
    <row r="46" ht="12.75">
      <c r="B46" s="539"/>
    </row>
    <row r="47" ht="12.75">
      <c r="B47" s="539"/>
    </row>
    <row r="48" ht="12.75">
      <c r="B48" s="539"/>
    </row>
    <row r="49" ht="12.75">
      <c r="B49" s="539"/>
    </row>
    <row r="50" spans="1:9" ht="31.5">
      <c r="A50" s="46" t="s">
        <v>677</v>
      </c>
      <c r="B50" s="47" t="s">
        <v>676</v>
      </c>
      <c r="C50" s="48" t="s">
        <v>4</v>
      </c>
      <c r="D50" s="48" t="s">
        <v>673</v>
      </c>
      <c r="E50" s="48" t="s">
        <v>1040</v>
      </c>
      <c r="F50" s="49" t="s">
        <v>1059</v>
      </c>
      <c r="G50" s="599" t="s">
        <v>51</v>
      </c>
      <c r="H50" s="599"/>
      <c r="I50" s="149" t="s">
        <v>717</v>
      </c>
    </row>
    <row r="51" spans="1:9" ht="18.75">
      <c r="A51" s="50"/>
      <c r="B51" s="51"/>
      <c r="C51" s="51"/>
      <c r="D51" s="52" t="s">
        <v>749</v>
      </c>
      <c r="E51" s="53"/>
      <c r="F51" s="54"/>
      <c r="G51" s="51"/>
      <c r="H51" s="55"/>
      <c r="I51" s="150"/>
    </row>
    <row r="52" spans="1:9" ht="18.75">
      <c r="A52" s="600" t="s">
        <v>1066</v>
      </c>
      <c r="B52" s="601"/>
      <c r="C52" s="601"/>
      <c r="D52" s="601"/>
      <c r="E52" s="601"/>
      <c r="F52" s="601"/>
      <c r="G52" s="601"/>
      <c r="H52" s="55"/>
      <c r="I52" s="150"/>
    </row>
    <row r="53" spans="1:9" ht="18.75">
      <c r="A53" s="605" t="s">
        <v>326</v>
      </c>
      <c r="B53" s="606"/>
      <c r="C53" s="606"/>
      <c r="D53" s="606"/>
      <c r="E53" s="606"/>
      <c r="F53" s="606"/>
      <c r="G53" s="606"/>
      <c r="H53" s="607"/>
      <c r="I53" s="150"/>
    </row>
    <row r="54" spans="1:9" ht="15.75">
      <c r="A54" s="137" t="s">
        <v>1028</v>
      </c>
      <c r="B54" s="138" t="s">
        <v>1033</v>
      </c>
      <c r="C54" s="137" t="s">
        <v>1029</v>
      </c>
      <c r="D54" s="137" t="s">
        <v>1030</v>
      </c>
      <c r="E54" s="139" t="s">
        <v>1039</v>
      </c>
      <c r="F54" s="140" t="s">
        <v>1060</v>
      </c>
      <c r="G54" s="140" t="s">
        <v>1061</v>
      </c>
      <c r="H54" s="137" t="s">
        <v>1032</v>
      </c>
      <c r="I54" s="140" t="s">
        <v>718</v>
      </c>
    </row>
    <row r="55" spans="1:9" ht="16.5" customHeight="1">
      <c r="A55" s="218" t="s">
        <v>706</v>
      </c>
      <c r="B55" s="604" t="s">
        <v>708</v>
      </c>
      <c r="C55" s="219">
        <v>150</v>
      </c>
      <c r="D55" s="219">
        <v>10</v>
      </c>
      <c r="E55" s="219">
        <v>210</v>
      </c>
      <c r="F55" s="220">
        <v>90</v>
      </c>
      <c r="G55" s="505">
        <v>25700</v>
      </c>
      <c r="H55" s="221">
        <f>G55*1.1</f>
        <v>28270.000000000004</v>
      </c>
      <c r="I55" s="231"/>
    </row>
    <row r="56" spans="1:9" ht="15">
      <c r="A56" s="218" t="s">
        <v>707</v>
      </c>
      <c r="B56" s="604"/>
      <c r="C56" s="219">
        <v>150</v>
      </c>
      <c r="D56" s="219">
        <v>10</v>
      </c>
      <c r="E56" s="219">
        <v>210</v>
      </c>
      <c r="F56" s="220">
        <v>90</v>
      </c>
      <c r="G56" s="505">
        <v>27200</v>
      </c>
      <c r="H56" s="221">
        <f aca="true" t="shared" si="0" ref="H56:H84">G56*1.1</f>
        <v>29920.000000000004</v>
      </c>
      <c r="I56" s="231" t="s">
        <v>25</v>
      </c>
    </row>
    <row r="57" spans="1:9" ht="15">
      <c r="A57" s="218" t="s">
        <v>706</v>
      </c>
      <c r="B57" s="604"/>
      <c r="C57" s="219">
        <v>200</v>
      </c>
      <c r="D57" s="219">
        <v>10</v>
      </c>
      <c r="E57" s="219">
        <v>230</v>
      </c>
      <c r="F57" s="220">
        <v>155</v>
      </c>
      <c r="G57" s="505">
        <v>28300</v>
      </c>
      <c r="H57" s="221">
        <f t="shared" si="0"/>
        <v>31130.000000000004</v>
      </c>
      <c r="I57" s="231"/>
    </row>
    <row r="58" spans="1:9" ht="15">
      <c r="A58" s="218" t="s">
        <v>707</v>
      </c>
      <c r="B58" s="604"/>
      <c r="C58" s="219">
        <v>200</v>
      </c>
      <c r="D58" s="219">
        <v>10</v>
      </c>
      <c r="E58" s="219">
        <v>230</v>
      </c>
      <c r="F58" s="220">
        <v>155</v>
      </c>
      <c r="G58" s="505">
        <v>29800</v>
      </c>
      <c r="H58" s="221">
        <f t="shared" si="0"/>
        <v>32780</v>
      </c>
      <c r="I58" s="231" t="s">
        <v>8</v>
      </c>
    </row>
    <row r="59" spans="1:9" ht="15">
      <c r="A59" s="218" t="s">
        <v>706</v>
      </c>
      <c r="B59" s="604"/>
      <c r="C59" s="219">
        <v>250</v>
      </c>
      <c r="D59" s="219">
        <v>10</v>
      </c>
      <c r="E59" s="219">
        <v>250</v>
      </c>
      <c r="F59" s="220">
        <v>177</v>
      </c>
      <c r="G59" s="505">
        <v>65400</v>
      </c>
      <c r="H59" s="221">
        <f t="shared" si="0"/>
        <v>71940</v>
      </c>
      <c r="I59" s="231"/>
    </row>
    <row r="60" spans="1:9" ht="15">
      <c r="A60" s="218" t="s">
        <v>707</v>
      </c>
      <c r="B60" s="604"/>
      <c r="C60" s="219">
        <v>250</v>
      </c>
      <c r="D60" s="219">
        <v>10</v>
      </c>
      <c r="E60" s="219">
        <v>250</v>
      </c>
      <c r="F60" s="220">
        <v>177</v>
      </c>
      <c r="G60" s="505">
        <v>67350</v>
      </c>
      <c r="H60" s="221">
        <f t="shared" si="0"/>
        <v>74085</v>
      </c>
      <c r="I60" s="231" t="s">
        <v>8</v>
      </c>
    </row>
    <row r="61" spans="1:9" ht="15">
      <c r="A61" s="218" t="s">
        <v>706</v>
      </c>
      <c r="B61" s="604"/>
      <c r="C61" s="219">
        <v>300</v>
      </c>
      <c r="D61" s="219">
        <v>10</v>
      </c>
      <c r="E61" s="219">
        <v>270</v>
      </c>
      <c r="F61" s="220">
        <v>255</v>
      </c>
      <c r="G61" s="505">
        <v>72300</v>
      </c>
      <c r="H61" s="221">
        <f t="shared" si="0"/>
        <v>79530</v>
      </c>
      <c r="I61" s="231"/>
    </row>
    <row r="62" spans="1:9" ht="15">
      <c r="A62" s="218" t="s">
        <v>707</v>
      </c>
      <c r="B62" s="604"/>
      <c r="C62" s="219">
        <v>300</v>
      </c>
      <c r="D62" s="219">
        <v>10</v>
      </c>
      <c r="E62" s="219">
        <v>270</v>
      </c>
      <c r="F62" s="220">
        <v>255</v>
      </c>
      <c r="G62" s="505">
        <v>72300</v>
      </c>
      <c r="H62" s="221">
        <f t="shared" si="0"/>
        <v>79530</v>
      </c>
      <c r="I62" s="231" t="s">
        <v>8</v>
      </c>
    </row>
    <row r="63" spans="1:9" ht="15">
      <c r="A63" s="152" t="s">
        <v>709</v>
      </c>
      <c r="B63" s="604"/>
      <c r="C63" s="142">
        <v>400</v>
      </c>
      <c r="D63" s="142">
        <v>6</v>
      </c>
      <c r="E63" s="142">
        <v>310</v>
      </c>
      <c r="F63" s="144">
        <v>309</v>
      </c>
      <c r="G63" s="506">
        <v>88600</v>
      </c>
      <c r="H63" s="145">
        <f t="shared" si="0"/>
        <v>97460.00000000001</v>
      </c>
      <c r="I63" s="96"/>
    </row>
    <row r="64" spans="1:9" ht="15">
      <c r="A64" s="152" t="s">
        <v>710</v>
      </c>
      <c r="B64" s="604"/>
      <c r="C64" s="142">
        <v>400</v>
      </c>
      <c r="D64" s="142">
        <v>6</v>
      </c>
      <c r="E64" s="142">
        <v>310</v>
      </c>
      <c r="F64" s="144">
        <v>309</v>
      </c>
      <c r="G64" s="506">
        <v>88600</v>
      </c>
      <c r="H64" s="145">
        <f t="shared" si="0"/>
        <v>97460.00000000001</v>
      </c>
      <c r="I64" s="96" t="s">
        <v>8</v>
      </c>
    </row>
    <row r="65" spans="1:9" ht="15">
      <c r="A65" s="152" t="s">
        <v>709</v>
      </c>
      <c r="B65" s="604"/>
      <c r="C65" s="142">
        <v>500</v>
      </c>
      <c r="D65" s="142">
        <v>6</v>
      </c>
      <c r="E65" s="142">
        <v>350</v>
      </c>
      <c r="F65" s="144">
        <v>506</v>
      </c>
      <c r="G65" s="506">
        <v>138000</v>
      </c>
      <c r="H65" s="145">
        <f t="shared" si="0"/>
        <v>151800</v>
      </c>
      <c r="I65" s="96"/>
    </row>
    <row r="66" spans="1:9" ht="15">
      <c r="A66" s="152" t="s">
        <v>710</v>
      </c>
      <c r="B66" s="604"/>
      <c r="C66" s="142">
        <v>500</v>
      </c>
      <c r="D66" s="142">
        <v>6</v>
      </c>
      <c r="E66" s="142">
        <v>350</v>
      </c>
      <c r="F66" s="144">
        <v>506</v>
      </c>
      <c r="G66" s="506">
        <v>138000</v>
      </c>
      <c r="H66" s="145">
        <f t="shared" si="0"/>
        <v>151800</v>
      </c>
      <c r="I66" s="96" t="s">
        <v>23</v>
      </c>
    </row>
    <row r="67" spans="1:9" ht="15">
      <c r="A67" s="152" t="s">
        <v>709</v>
      </c>
      <c r="B67" s="604"/>
      <c r="C67" s="142">
        <v>600</v>
      </c>
      <c r="D67" s="142">
        <v>6</v>
      </c>
      <c r="E67" s="142">
        <v>390</v>
      </c>
      <c r="F67" s="144">
        <v>651</v>
      </c>
      <c r="G67" s="506">
        <v>198300</v>
      </c>
      <c r="H67" s="145">
        <f t="shared" si="0"/>
        <v>218130.00000000003</v>
      </c>
      <c r="I67" s="96"/>
    </row>
    <row r="68" spans="1:9" ht="15">
      <c r="A68" s="152" t="s">
        <v>710</v>
      </c>
      <c r="B68" s="604"/>
      <c r="C68" s="142">
        <v>600</v>
      </c>
      <c r="D68" s="142">
        <v>6</v>
      </c>
      <c r="E68" s="142">
        <v>390</v>
      </c>
      <c r="F68" s="144">
        <v>651</v>
      </c>
      <c r="G68" s="506">
        <v>198300</v>
      </c>
      <c r="H68" s="145">
        <f t="shared" si="0"/>
        <v>218130.00000000003</v>
      </c>
      <c r="I68" s="96" t="s">
        <v>23</v>
      </c>
    </row>
    <row r="69" spans="1:9" ht="15">
      <c r="A69" s="218" t="s">
        <v>711</v>
      </c>
      <c r="B69" s="604"/>
      <c r="C69" s="219">
        <v>800</v>
      </c>
      <c r="D69" s="219">
        <v>4</v>
      </c>
      <c r="E69" s="223">
        <v>470</v>
      </c>
      <c r="F69" s="224">
        <v>1062</v>
      </c>
      <c r="G69" s="507">
        <v>340400</v>
      </c>
      <c r="H69" s="221">
        <f t="shared" si="0"/>
        <v>374440.00000000006</v>
      </c>
      <c r="I69" s="231"/>
    </row>
    <row r="70" spans="1:9" ht="15">
      <c r="A70" s="218" t="s">
        <v>712</v>
      </c>
      <c r="B70" s="604"/>
      <c r="C70" s="219">
        <v>800</v>
      </c>
      <c r="D70" s="219">
        <v>4</v>
      </c>
      <c r="E70" s="223">
        <v>470</v>
      </c>
      <c r="F70" s="224">
        <v>1042</v>
      </c>
      <c r="G70" s="507">
        <v>325400</v>
      </c>
      <c r="H70" s="221">
        <f t="shared" si="0"/>
        <v>357940</v>
      </c>
      <c r="I70" s="231" t="s">
        <v>23</v>
      </c>
    </row>
    <row r="71" spans="1:9" ht="15">
      <c r="A71" s="218" t="s">
        <v>711</v>
      </c>
      <c r="B71" s="604"/>
      <c r="C71" s="219">
        <v>1000</v>
      </c>
      <c r="D71" s="226">
        <v>4</v>
      </c>
      <c r="E71" s="223">
        <v>550</v>
      </c>
      <c r="F71" s="224">
        <v>1241</v>
      </c>
      <c r="G71" s="507">
        <v>377500</v>
      </c>
      <c r="H71" s="221">
        <f t="shared" si="0"/>
        <v>415250.00000000006</v>
      </c>
      <c r="I71" s="231"/>
    </row>
    <row r="72" spans="1:9" ht="15">
      <c r="A72" s="218" t="s">
        <v>712</v>
      </c>
      <c r="B72" s="604"/>
      <c r="C72" s="219">
        <v>1000</v>
      </c>
      <c r="D72" s="226">
        <v>4</v>
      </c>
      <c r="E72" s="223">
        <v>550</v>
      </c>
      <c r="F72" s="224">
        <v>1221</v>
      </c>
      <c r="G72" s="507">
        <v>362500</v>
      </c>
      <c r="H72" s="221">
        <f t="shared" si="0"/>
        <v>398750.00000000006</v>
      </c>
      <c r="I72" s="231" t="s">
        <v>24</v>
      </c>
    </row>
    <row r="73" spans="1:9" ht="15">
      <c r="A73" s="218" t="s">
        <v>711</v>
      </c>
      <c r="B73" s="604"/>
      <c r="C73" s="219">
        <v>1200</v>
      </c>
      <c r="D73" s="226">
        <v>4</v>
      </c>
      <c r="E73" s="219">
        <v>630</v>
      </c>
      <c r="F73" s="220">
        <v>2063</v>
      </c>
      <c r="G73" s="505">
        <v>548600</v>
      </c>
      <c r="H73" s="221">
        <f t="shared" si="0"/>
        <v>603460</v>
      </c>
      <c r="I73" s="231"/>
    </row>
    <row r="74" spans="1:9" ht="15">
      <c r="A74" s="218" t="s">
        <v>712</v>
      </c>
      <c r="B74" s="604"/>
      <c r="C74" s="219">
        <v>1200</v>
      </c>
      <c r="D74" s="226">
        <v>4</v>
      </c>
      <c r="E74" s="219">
        <v>630</v>
      </c>
      <c r="F74" s="220">
        <v>2023</v>
      </c>
      <c r="G74" s="505">
        <v>225600</v>
      </c>
      <c r="H74" s="221">
        <f t="shared" si="0"/>
        <v>248160.00000000003</v>
      </c>
      <c r="I74" s="231" t="s">
        <v>719</v>
      </c>
    </row>
    <row r="75" spans="1:9" ht="15">
      <c r="A75" s="141" t="s">
        <v>713</v>
      </c>
      <c r="B75" s="146"/>
      <c r="C75" s="142">
        <v>1400</v>
      </c>
      <c r="D75" s="143">
        <v>2.5</v>
      </c>
      <c r="E75" s="142">
        <v>710</v>
      </c>
      <c r="F75" s="144">
        <v>2247</v>
      </c>
      <c r="G75" s="506">
        <v>675000</v>
      </c>
      <c r="H75" s="145">
        <f t="shared" si="0"/>
        <v>742500.0000000001</v>
      </c>
      <c r="I75" s="96"/>
    </row>
    <row r="76" spans="1:9" ht="15">
      <c r="A76" s="141" t="s">
        <v>714</v>
      </c>
      <c r="B76" s="147"/>
      <c r="C76" s="142">
        <v>1400</v>
      </c>
      <c r="D76" s="143">
        <v>2.5</v>
      </c>
      <c r="E76" s="142">
        <v>710</v>
      </c>
      <c r="F76" s="144">
        <v>2180</v>
      </c>
      <c r="G76" s="506">
        <v>660000</v>
      </c>
      <c r="H76" s="145">
        <f t="shared" si="0"/>
        <v>726000.0000000001</v>
      </c>
      <c r="I76" s="96" t="s">
        <v>719</v>
      </c>
    </row>
    <row r="77" spans="1:9" ht="15">
      <c r="A77" s="218" t="s">
        <v>716</v>
      </c>
      <c r="B77" s="146"/>
      <c r="C77" s="219">
        <v>1500</v>
      </c>
      <c r="D77" s="226">
        <v>1.5</v>
      </c>
      <c r="E77" s="219">
        <v>700</v>
      </c>
      <c r="F77" s="220">
        <v>2407</v>
      </c>
      <c r="G77" s="505">
        <v>1380420</v>
      </c>
      <c r="H77" s="221">
        <f t="shared" si="0"/>
        <v>1518462.0000000002</v>
      </c>
      <c r="I77" s="231"/>
    </row>
    <row r="78" spans="1:9" ht="15">
      <c r="A78" s="218" t="s">
        <v>715</v>
      </c>
      <c r="B78" s="608"/>
      <c r="C78" s="223">
        <v>1500</v>
      </c>
      <c r="D78" s="223">
        <v>1.5</v>
      </c>
      <c r="E78" s="223">
        <v>700</v>
      </c>
      <c r="F78" s="224">
        <v>2131</v>
      </c>
      <c r="G78" s="505">
        <v>1360420</v>
      </c>
      <c r="H78" s="221">
        <f t="shared" si="0"/>
        <v>1496462.0000000002</v>
      </c>
      <c r="I78" s="231" t="s">
        <v>720</v>
      </c>
    </row>
    <row r="79" spans="1:9" ht="15">
      <c r="A79" s="218" t="s">
        <v>716</v>
      </c>
      <c r="B79" s="608"/>
      <c r="C79" s="223">
        <v>1600</v>
      </c>
      <c r="D79" s="226">
        <v>1.5</v>
      </c>
      <c r="E79" s="223"/>
      <c r="F79" s="224"/>
      <c r="G79" s="505">
        <v>1585400</v>
      </c>
      <c r="H79" s="221">
        <f t="shared" si="0"/>
        <v>1743940.0000000002</v>
      </c>
      <c r="I79" s="231"/>
    </row>
    <row r="80" spans="1:9" ht="15">
      <c r="A80" s="218" t="s">
        <v>715</v>
      </c>
      <c r="B80" s="608"/>
      <c r="C80" s="223">
        <v>1600</v>
      </c>
      <c r="D80" s="223">
        <v>1.5</v>
      </c>
      <c r="E80" s="223"/>
      <c r="F80" s="224"/>
      <c r="G80" s="505">
        <v>1565400</v>
      </c>
      <c r="H80" s="221">
        <f t="shared" si="0"/>
        <v>1721940.0000000002</v>
      </c>
      <c r="I80" s="231" t="s">
        <v>720</v>
      </c>
    </row>
    <row r="81" spans="1:9" ht="15">
      <c r="A81" s="218" t="s">
        <v>716</v>
      </c>
      <c r="B81" s="608"/>
      <c r="C81" s="223">
        <v>1800</v>
      </c>
      <c r="D81" s="226">
        <v>1.5</v>
      </c>
      <c r="E81" s="223"/>
      <c r="F81" s="224"/>
      <c r="G81" s="505">
        <v>1783200</v>
      </c>
      <c r="H81" s="221">
        <f t="shared" si="0"/>
        <v>1961520.0000000002</v>
      </c>
      <c r="I81" s="231"/>
    </row>
    <row r="82" spans="1:9" ht="15">
      <c r="A82" s="218" t="s">
        <v>715</v>
      </c>
      <c r="B82" s="608"/>
      <c r="C82" s="223">
        <v>1800</v>
      </c>
      <c r="D82" s="223">
        <v>1.5</v>
      </c>
      <c r="E82" s="223"/>
      <c r="F82" s="224"/>
      <c r="G82" s="505">
        <v>1763200</v>
      </c>
      <c r="H82" s="221">
        <f t="shared" si="0"/>
        <v>1939520.0000000002</v>
      </c>
      <c r="I82" s="231" t="s">
        <v>720</v>
      </c>
    </row>
    <row r="83" spans="1:9" ht="15">
      <c r="A83" s="218" t="s">
        <v>716</v>
      </c>
      <c r="B83" s="608"/>
      <c r="C83" s="223">
        <v>2000</v>
      </c>
      <c r="D83" s="226">
        <v>1.5</v>
      </c>
      <c r="E83" s="223"/>
      <c r="F83" s="224"/>
      <c r="G83" s="505">
        <v>1984500</v>
      </c>
      <c r="H83" s="221">
        <f t="shared" si="0"/>
        <v>2182950</v>
      </c>
      <c r="I83" s="231"/>
    </row>
    <row r="84" spans="1:9" ht="15">
      <c r="A84" s="227" t="s">
        <v>715</v>
      </c>
      <c r="B84" s="608"/>
      <c r="C84" s="228">
        <v>2000</v>
      </c>
      <c r="D84" s="228">
        <v>1.5</v>
      </c>
      <c r="E84" s="228"/>
      <c r="F84" s="229"/>
      <c r="G84" s="505">
        <v>1964500</v>
      </c>
      <c r="H84" s="221">
        <f t="shared" si="0"/>
        <v>2160950</v>
      </c>
      <c r="I84" s="231" t="s">
        <v>720</v>
      </c>
    </row>
    <row r="85" spans="1:8" ht="12.75">
      <c r="A85" s="148"/>
      <c r="B85" s="148"/>
      <c r="C85" s="148"/>
      <c r="D85" s="148"/>
      <c r="E85" s="148"/>
      <c r="F85" s="148"/>
      <c r="G85" s="148"/>
      <c r="H85" s="148"/>
    </row>
    <row r="86" spans="1:9" ht="42" customHeight="1">
      <c r="A86" s="602" t="s">
        <v>732</v>
      </c>
      <c r="B86" s="603"/>
      <c r="C86" s="603"/>
      <c r="D86" s="603"/>
      <c r="E86" s="603"/>
      <c r="F86" s="603"/>
      <c r="G86" s="603"/>
      <c r="H86" s="603"/>
      <c r="I86" s="151"/>
    </row>
    <row r="87" spans="1:9" ht="15.75">
      <c r="A87" s="137" t="s">
        <v>1028</v>
      </c>
      <c r="B87" s="138" t="s">
        <v>1033</v>
      </c>
      <c r="C87" s="137" t="s">
        <v>1029</v>
      </c>
      <c r="D87" s="137" t="s">
        <v>1030</v>
      </c>
      <c r="E87" s="139" t="s">
        <v>1039</v>
      </c>
      <c r="F87" s="140" t="s">
        <v>1060</v>
      </c>
      <c r="G87" s="140" t="s">
        <v>1061</v>
      </c>
      <c r="H87" s="137" t="s">
        <v>1032</v>
      </c>
      <c r="I87" s="140" t="s">
        <v>718</v>
      </c>
    </row>
    <row r="88" spans="1:9" ht="15">
      <c r="A88" s="218" t="s">
        <v>721</v>
      </c>
      <c r="B88" s="604" t="s">
        <v>743</v>
      </c>
      <c r="C88" s="219">
        <v>150</v>
      </c>
      <c r="D88" s="219">
        <v>10</v>
      </c>
      <c r="E88" s="219">
        <v>210</v>
      </c>
      <c r="F88" s="220">
        <v>90</v>
      </c>
      <c r="G88" s="505">
        <v>46900</v>
      </c>
      <c r="H88" s="221">
        <f>G88*1.1</f>
        <v>51590.00000000001</v>
      </c>
      <c r="I88" s="231"/>
    </row>
    <row r="89" spans="1:9" ht="15">
      <c r="A89" s="218" t="s">
        <v>722</v>
      </c>
      <c r="B89" s="604"/>
      <c r="C89" s="219">
        <v>150</v>
      </c>
      <c r="D89" s="219">
        <v>10</v>
      </c>
      <c r="E89" s="219">
        <v>210</v>
      </c>
      <c r="F89" s="220">
        <v>90</v>
      </c>
      <c r="G89" s="505">
        <v>46900</v>
      </c>
      <c r="H89" s="221">
        <f aca="true" t="shared" si="1" ref="H89:H101">G89*1.1</f>
        <v>51590.00000000001</v>
      </c>
      <c r="I89" s="231" t="s">
        <v>25</v>
      </c>
    </row>
    <row r="90" spans="1:9" ht="15">
      <c r="A90" s="218" t="s">
        <v>721</v>
      </c>
      <c r="B90" s="604"/>
      <c r="C90" s="219">
        <v>200</v>
      </c>
      <c r="D90" s="219">
        <v>10</v>
      </c>
      <c r="E90" s="219">
        <v>230</v>
      </c>
      <c r="F90" s="220">
        <v>155</v>
      </c>
      <c r="G90" s="505">
        <v>92400</v>
      </c>
      <c r="H90" s="221">
        <f t="shared" si="1"/>
        <v>101640.00000000001</v>
      </c>
      <c r="I90" s="231"/>
    </row>
    <row r="91" spans="1:9" ht="15">
      <c r="A91" s="218" t="s">
        <v>722</v>
      </c>
      <c r="B91" s="604"/>
      <c r="C91" s="219">
        <v>200</v>
      </c>
      <c r="D91" s="219">
        <v>10</v>
      </c>
      <c r="E91" s="219">
        <v>230</v>
      </c>
      <c r="F91" s="220">
        <v>155</v>
      </c>
      <c r="G91" s="505">
        <v>92400</v>
      </c>
      <c r="H91" s="221">
        <f t="shared" si="1"/>
        <v>101640.00000000001</v>
      </c>
      <c r="I91" s="231" t="s">
        <v>8</v>
      </c>
    </row>
    <row r="92" spans="1:9" ht="15">
      <c r="A92" s="218" t="s">
        <v>721</v>
      </c>
      <c r="B92" s="604"/>
      <c r="C92" s="219">
        <v>250</v>
      </c>
      <c r="D92" s="219">
        <v>10</v>
      </c>
      <c r="E92" s="219">
        <v>250</v>
      </c>
      <c r="F92" s="220">
        <v>177</v>
      </c>
      <c r="G92" s="505">
        <v>115450</v>
      </c>
      <c r="H92" s="221">
        <f t="shared" si="1"/>
        <v>126995.00000000001</v>
      </c>
      <c r="I92" s="231"/>
    </row>
    <row r="93" spans="1:9" ht="15">
      <c r="A93" s="218" t="s">
        <v>722</v>
      </c>
      <c r="B93" s="604"/>
      <c r="C93" s="219">
        <v>250</v>
      </c>
      <c r="D93" s="219">
        <v>10</v>
      </c>
      <c r="E93" s="219">
        <v>250</v>
      </c>
      <c r="F93" s="220">
        <v>177</v>
      </c>
      <c r="G93" s="505">
        <v>115450</v>
      </c>
      <c r="H93" s="221">
        <f t="shared" si="1"/>
        <v>126995.00000000001</v>
      </c>
      <c r="I93" s="231" t="s">
        <v>8</v>
      </c>
    </row>
    <row r="94" spans="1:9" ht="15">
      <c r="A94" s="218" t="s">
        <v>721</v>
      </c>
      <c r="B94" s="604"/>
      <c r="C94" s="219">
        <v>300</v>
      </c>
      <c r="D94" s="219">
        <v>10</v>
      </c>
      <c r="E94" s="219">
        <v>270</v>
      </c>
      <c r="F94" s="220">
        <v>255</v>
      </c>
      <c r="G94" s="505">
        <v>146800</v>
      </c>
      <c r="H94" s="221">
        <f t="shared" si="1"/>
        <v>161480</v>
      </c>
      <c r="I94" s="231"/>
    </row>
    <row r="95" spans="1:9" ht="15">
      <c r="A95" s="218" t="s">
        <v>722</v>
      </c>
      <c r="B95" s="604"/>
      <c r="C95" s="219">
        <v>300</v>
      </c>
      <c r="D95" s="219">
        <v>10</v>
      </c>
      <c r="E95" s="219">
        <v>270</v>
      </c>
      <c r="F95" s="220">
        <v>255</v>
      </c>
      <c r="G95" s="505">
        <v>146800</v>
      </c>
      <c r="H95" s="221">
        <f t="shared" si="1"/>
        <v>161480</v>
      </c>
      <c r="I95" s="231" t="s">
        <v>8</v>
      </c>
    </row>
    <row r="96" spans="1:9" ht="15">
      <c r="A96" s="152" t="s">
        <v>723</v>
      </c>
      <c r="B96" s="604"/>
      <c r="C96" s="142">
        <v>400</v>
      </c>
      <c r="D96" s="142">
        <v>6</v>
      </c>
      <c r="E96" s="142">
        <v>310</v>
      </c>
      <c r="F96" s="144">
        <v>309</v>
      </c>
      <c r="G96" s="506">
        <v>263000</v>
      </c>
      <c r="H96" s="145">
        <f t="shared" si="1"/>
        <v>289300</v>
      </c>
      <c r="I96" s="96"/>
    </row>
    <row r="97" spans="1:9" ht="15">
      <c r="A97" s="152" t="s">
        <v>724</v>
      </c>
      <c r="B97" s="604"/>
      <c r="C97" s="142">
        <v>400</v>
      </c>
      <c r="D97" s="142">
        <v>6</v>
      </c>
      <c r="E97" s="142">
        <v>310</v>
      </c>
      <c r="F97" s="144">
        <v>309</v>
      </c>
      <c r="G97" s="506">
        <v>263000</v>
      </c>
      <c r="H97" s="145">
        <f t="shared" si="1"/>
        <v>289300</v>
      </c>
      <c r="I97" s="96" t="s">
        <v>8</v>
      </c>
    </row>
    <row r="98" spans="1:9" ht="15">
      <c r="A98" s="152" t="s">
        <v>723</v>
      </c>
      <c r="B98" s="604"/>
      <c r="C98" s="142">
        <v>500</v>
      </c>
      <c r="D98" s="142">
        <v>6</v>
      </c>
      <c r="E98" s="142">
        <v>350</v>
      </c>
      <c r="F98" s="144">
        <v>506</v>
      </c>
      <c r="G98" s="506">
        <v>325400</v>
      </c>
      <c r="H98" s="145">
        <f t="shared" si="1"/>
        <v>357940</v>
      </c>
      <c r="I98" s="96"/>
    </row>
    <row r="99" spans="1:9" ht="15">
      <c r="A99" s="152" t="s">
        <v>724</v>
      </c>
      <c r="B99" s="604"/>
      <c r="C99" s="142">
        <v>500</v>
      </c>
      <c r="D99" s="142">
        <v>6</v>
      </c>
      <c r="E99" s="142">
        <v>350</v>
      </c>
      <c r="F99" s="144">
        <v>506</v>
      </c>
      <c r="G99" s="506">
        <v>325400</v>
      </c>
      <c r="H99" s="145">
        <f t="shared" si="1"/>
        <v>357940</v>
      </c>
      <c r="I99" s="96" t="s">
        <v>23</v>
      </c>
    </row>
    <row r="100" spans="1:9" ht="15">
      <c r="A100" s="152" t="s">
        <v>723</v>
      </c>
      <c r="B100" s="604"/>
      <c r="C100" s="142">
        <v>600</v>
      </c>
      <c r="D100" s="142">
        <v>6</v>
      </c>
      <c r="E100" s="142">
        <v>390</v>
      </c>
      <c r="F100" s="144">
        <v>651</v>
      </c>
      <c r="G100" s="506">
        <v>396500</v>
      </c>
      <c r="H100" s="145">
        <f t="shared" si="1"/>
        <v>436150.00000000006</v>
      </c>
      <c r="I100" s="96"/>
    </row>
    <row r="101" spans="1:9" ht="15">
      <c r="A101" s="152" t="s">
        <v>724</v>
      </c>
      <c r="B101" s="604"/>
      <c r="C101" s="142">
        <v>600</v>
      </c>
      <c r="D101" s="142">
        <v>6</v>
      </c>
      <c r="E101" s="142">
        <v>390</v>
      </c>
      <c r="F101" s="144">
        <v>651</v>
      </c>
      <c r="G101" s="506">
        <v>396500</v>
      </c>
      <c r="H101" s="145">
        <f t="shared" si="1"/>
        <v>436150.00000000006</v>
      </c>
      <c r="I101" s="96" t="s">
        <v>23</v>
      </c>
    </row>
    <row r="102" spans="1:9" ht="15">
      <c r="A102" s="218" t="s">
        <v>725</v>
      </c>
      <c r="B102" s="604"/>
      <c r="C102" s="219">
        <v>800</v>
      </c>
      <c r="D102" s="219">
        <v>4</v>
      </c>
      <c r="E102" s="223">
        <v>470</v>
      </c>
      <c r="F102" s="224">
        <v>1035</v>
      </c>
      <c r="G102" s="225" t="s">
        <v>695</v>
      </c>
      <c r="H102" s="225" t="s">
        <v>695</v>
      </c>
      <c r="I102" s="231"/>
    </row>
    <row r="103" spans="1:9" ht="15">
      <c r="A103" s="218" t="s">
        <v>726</v>
      </c>
      <c r="B103" s="604"/>
      <c r="C103" s="219">
        <v>800</v>
      </c>
      <c r="D103" s="219">
        <v>4</v>
      </c>
      <c r="E103" s="223">
        <v>470</v>
      </c>
      <c r="F103" s="224">
        <v>1000</v>
      </c>
      <c r="G103" s="225" t="s">
        <v>695</v>
      </c>
      <c r="H103" s="225" t="s">
        <v>695</v>
      </c>
      <c r="I103" s="231" t="s">
        <v>23</v>
      </c>
    </row>
    <row r="104" spans="1:9" ht="15">
      <c r="A104" s="218" t="s">
        <v>725</v>
      </c>
      <c r="B104" s="604"/>
      <c r="C104" s="219">
        <v>1000</v>
      </c>
      <c r="D104" s="226">
        <v>4</v>
      </c>
      <c r="E104" s="223">
        <v>550</v>
      </c>
      <c r="F104" s="224">
        <v>1122</v>
      </c>
      <c r="G104" s="225" t="s">
        <v>695</v>
      </c>
      <c r="H104" s="225" t="s">
        <v>695</v>
      </c>
      <c r="I104" s="231"/>
    </row>
    <row r="105" spans="1:9" ht="15">
      <c r="A105" s="218" t="s">
        <v>726</v>
      </c>
      <c r="B105" s="604"/>
      <c r="C105" s="219">
        <v>1000</v>
      </c>
      <c r="D105" s="226">
        <v>4</v>
      </c>
      <c r="E105" s="223">
        <v>550</v>
      </c>
      <c r="F105" s="224">
        <v>1085</v>
      </c>
      <c r="G105" s="225" t="s">
        <v>695</v>
      </c>
      <c r="H105" s="225" t="s">
        <v>695</v>
      </c>
      <c r="I105" s="231" t="s">
        <v>24</v>
      </c>
    </row>
    <row r="106" spans="1:9" ht="15">
      <c r="A106" s="218" t="s">
        <v>725</v>
      </c>
      <c r="B106" s="604"/>
      <c r="C106" s="219">
        <v>1200</v>
      </c>
      <c r="D106" s="226">
        <v>4</v>
      </c>
      <c r="E106" s="219">
        <v>630</v>
      </c>
      <c r="F106" s="220">
        <v>1832</v>
      </c>
      <c r="G106" s="225" t="s">
        <v>695</v>
      </c>
      <c r="H106" s="225" t="s">
        <v>695</v>
      </c>
      <c r="I106" s="231"/>
    </row>
    <row r="107" spans="1:9" ht="15">
      <c r="A107" s="218" t="s">
        <v>726</v>
      </c>
      <c r="B107" s="604"/>
      <c r="C107" s="219">
        <v>1200</v>
      </c>
      <c r="D107" s="226">
        <v>4</v>
      </c>
      <c r="E107" s="219">
        <v>630</v>
      </c>
      <c r="F107" s="220">
        <v>1770</v>
      </c>
      <c r="G107" s="225" t="s">
        <v>695</v>
      </c>
      <c r="H107" s="225" t="s">
        <v>695</v>
      </c>
      <c r="I107" s="231" t="s">
        <v>719</v>
      </c>
    </row>
    <row r="108" spans="1:9" ht="15">
      <c r="A108" s="141" t="s">
        <v>727</v>
      </c>
      <c r="B108" s="146"/>
      <c r="C108" s="142">
        <v>1400</v>
      </c>
      <c r="D108" s="143">
        <v>2.5</v>
      </c>
      <c r="E108" s="153"/>
      <c r="F108" s="144"/>
      <c r="G108" s="230" t="s">
        <v>695</v>
      </c>
      <c r="H108" s="230" t="s">
        <v>695</v>
      </c>
      <c r="I108" s="91"/>
    </row>
    <row r="109" spans="1:9" ht="15">
      <c r="A109" s="141" t="s">
        <v>728</v>
      </c>
      <c r="B109" s="147"/>
      <c r="C109" s="142">
        <v>1400</v>
      </c>
      <c r="D109" s="143">
        <v>2.5</v>
      </c>
      <c r="E109" s="153"/>
      <c r="F109" s="144"/>
      <c r="G109" s="230" t="s">
        <v>695</v>
      </c>
      <c r="H109" s="230" t="s">
        <v>695</v>
      </c>
      <c r="I109" s="91" t="s">
        <v>719</v>
      </c>
    </row>
    <row r="110" spans="1:9" ht="15">
      <c r="A110" s="218" t="s">
        <v>729</v>
      </c>
      <c r="B110" s="146"/>
      <c r="C110" s="219">
        <v>1500</v>
      </c>
      <c r="D110" s="226">
        <v>1.5</v>
      </c>
      <c r="E110" s="219"/>
      <c r="F110" s="220"/>
      <c r="G110" s="225" t="s">
        <v>695</v>
      </c>
      <c r="H110" s="225" t="s">
        <v>695</v>
      </c>
      <c r="I110" s="231"/>
    </row>
    <row r="111" spans="1:9" ht="15">
      <c r="A111" s="218" t="s">
        <v>730</v>
      </c>
      <c r="B111" s="608"/>
      <c r="C111" s="223">
        <v>1500</v>
      </c>
      <c r="D111" s="223">
        <v>1.5</v>
      </c>
      <c r="E111" s="223"/>
      <c r="F111" s="224"/>
      <c r="G111" s="225" t="s">
        <v>695</v>
      </c>
      <c r="H111" s="225" t="s">
        <v>695</v>
      </c>
      <c r="I111" s="231" t="s">
        <v>720</v>
      </c>
    </row>
    <row r="112" spans="1:9" ht="15">
      <c r="A112" s="218" t="s">
        <v>729</v>
      </c>
      <c r="B112" s="608"/>
      <c r="C112" s="223">
        <v>1600</v>
      </c>
      <c r="D112" s="226">
        <v>1.5</v>
      </c>
      <c r="E112" s="223"/>
      <c r="F112" s="224"/>
      <c r="G112" s="225" t="s">
        <v>695</v>
      </c>
      <c r="H112" s="225" t="s">
        <v>695</v>
      </c>
      <c r="I112" s="231"/>
    </row>
    <row r="113" spans="1:9" ht="15">
      <c r="A113" s="218" t="s">
        <v>730</v>
      </c>
      <c r="B113" s="608"/>
      <c r="C113" s="223">
        <v>1600</v>
      </c>
      <c r="D113" s="223">
        <v>1.5</v>
      </c>
      <c r="E113" s="223"/>
      <c r="F113" s="224"/>
      <c r="G113" s="225" t="s">
        <v>695</v>
      </c>
      <c r="H113" s="225" t="s">
        <v>695</v>
      </c>
      <c r="I113" s="231" t="s">
        <v>720</v>
      </c>
    </row>
    <row r="114" spans="1:9" ht="15">
      <c r="A114" s="218" t="s">
        <v>729</v>
      </c>
      <c r="B114" s="608"/>
      <c r="C114" s="223">
        <v>1800</v>
      </c>
      <c r="D114" s="226">
        <v>1.5</v>
      </c>
      <c r="E114" s="223"/>
      <c r="F114" s="224"/>
      <c r="G114" s="225" t="s">
        <v>695</v>
      </c>
      <c r="H114" s="225" t="s">
        <v>695</v>
      </c>
      <c r="I114" s="231"/>
    </row>
    <row r="115" spans="1:9" ht="15">
      <c r="A115" s="218" t="s">
        <v>730</v>
      </c>
      <c r="B115" s="608"/>
      <c r="C115" s="223">
        <v>1800</v>
      </c>
      <c r="D115" s="223">
        <v>1.5</v>
      </c>
      <c r="E115" s="223"/>
      <c r="F115" s="224"/>
      <c r="G115" s="225" t="s">
        <v>695</v>
      </c>
      <c r="H115" s="225" t="s">
        <v>695</v>
      </c>
      <c r="I115" s="231" t="s">
        <v>720</v>
      </c>
    </row>
    <row r="116" spans="1:9" ht="15">
      <c r="A116" s="218" t="s">
        <v>729</v>
      </c>
      <c r="B116" s="608"/>
      <c r="C116" s="223">
        <v>2000</v>
      </c>
      <c r="D116" s="226">
        <v>1.5</v>
      </c>
      <c r="E116" s="223"/>
      <c r="F116" s="224"/>
      <c r="G116" s="225" t="s">
        <v>695</v>
      </c>
      <c r="H116" s="225" t="s">
        <v>695</v>
      </c>
      <c r="I116" s="231"/>
    </row>
    <row r="117" spans="1:9" ht="15">
      <c r="A117" s="227" t="s">
        <v>730</v>
      </c>
      <c r="B117" s="608"/>
      <c r="C117" s="228">
        <v>2000</v>
      </c>
      <c r="D117" s="228">
        <v>1.5</v>
      </c>
      <c r="E117" s="228"/>
      <c r="F117" s="229"/>
      <c r="G117" s="225" t="s">
        <v>695</v>
      </c>
      <c r="H117" s="225" t="s">
        <v>695</v>
      </c>
      <c r="I117" s="231" t="s">
        <v>720</v>
      </c>
    </row>
    <row r="119" spans="1:9" ht="38.25" customHeight="1">
      <c r="A119" s="602" t="s">
        <v>731</v>
      </c>
      <c r="B119" s="603"/>
      <c r="C119" s="603"/>
      <c r="D119" s="603"/>
      <c r="E119" s="603"/>
      <c r="F119" s="603"/>
      <c r="G119" s="603"/>
      <c r="H119" s="603"/>
      <c r="I119" s="151"/>
    </row>
    <row r="120" spans="1:9" ht="15.75">
      <c r="A120" s="137" t="s">
        <v>1028</v>
      </c>
      <c r="B120" s="138" t="s">
        <v>1033</v>
      </c>
      <c r="C120" s="137" t="s">
        <v>1029</v>
      </c>
      <c r="D120" s="137" t="s">
        <v>1030</v>
      </c>
      <c r="E120" s="139" t="s">
        <v>1039</v>
      </c>
      <c r="F120" s="140" t="s">
        <v>1060</v>
      </c>
      <c r="G120" s="140" t="s">
        <v>1061</v>
      </c>
      <c r="H120" s="137" t="s">
        <v>1032</v>
      </c>
      <c r="I120" s="140" t="s">
        <v>718</v>
      </c>
    </row>
    <row r="121" spans="1:9" ht="15">
      <c r="A121" s="218" t="s">
        <v>744</v>
      </c>
      <c r="B121" s="604" t="s">
        <v>748</v>
      </c>
      <c r="C121" s="219">
        <v>150</v>
      </c>
      <c r="D121" s="219">
        <v>25</v>
      </c>
      <c r="E121" s="219">
        <v>403</v>
      </c>
      <c r="F121" s="220">
        <v>111</v>
      </c>
      <c r="G121" s="221">
        <v>14550</v>
      </c>
      <c r="H121" s="221">
        <f>G121*1.1</f>
        <v>16005.000000000002</v>
      </c>
      <c r="I121" s="222"/>
    </row>
    <row r="122" spans="1:9" ht="15">
      <c r="A122" s="218" t="s">
        <v>744</v>
      </c>
      <c r="B122" s="604"/>
      <c r="C122" s="219">
        <v>200</v>
      </c>
      <c r="D122" s="219">
        <v>25</v>
      </c>
      <c r="E122" s="219">
        <v>419</v>
      </c>
      <c r="F122" s="220">
        <v>273</v>
      </c>
      <c r="G122" s="221">
        <v>24700</v>
      </c>
      <c r="H122" s="221">
        <f aca="true" t="shared" si="2" ref="H122:H136">G122*1.1</f>
        <v>27170.000000000004</v>
      </c>
      <c r="I122" s="222"/>
    </row>
    <row r="123" spans="1:9" ht="15">
      <c r="A123" s="218" t="s">
        <v>744</v>
      </c>
      <c r="B123" s="604"/>
      <c r="C123" s="219">
        <v>250</v>
      </c>
      <c r="D123" s="219">
        <v>25</v>
      </c>
      <c r="E123" s="219">
        <v>457</v>
      </c>
      <c r="F123" s="220">
        <v>395</v>
      </c>
      <c r="G123" s="221">
        <v>25800</v>
      </c>
      <c r="H123" s="221">
        <f t="shared" si="2"/>
        <v>28380.000000000004</v>
      </c>
      <c r="I123" s="222"/>
    </row>
    <row r="124" spans="1:9" ht="15">
      <c r="A124" s="218" t="s">
        <v>744</v>
      </c>
      <c r="B124" s="604"/>
      <c r="C124" s="219">
        <v>300</v>
      </c>
      <c r="D124" s="219">
        <v>25</v>
      </c>
      <c r="E124" s="219">
        <v>500</v>
      </c>
      <c r="F124" s="220">
        <v>470</v>
      </c>
      <c r="G124" s="221">
        <v>43500</v>
      </c>
      <c r="H124" s="221">
        <f t="shared" si="2"/>
        <v>47850.00000000001</v>
      </c>
      <c r="I124" s="222"/>
    </row>
    <row r="125" spans="1:9" ht="15">
      <c r="A125" s="152" t="s">
        <v>745</v>
      </c>
      <c r="B125" s="604"/>
      <c r="C125" s="142">
        <v>150</v>
      </c>
      <c r="D125" s="142">
        <v>25</v>
      </c>
      <c r="E125" s="142">
        <v>403</v>
      </c>
      <c r="F125" s="144">
        <v>103</v>
      </c>
      <c r="G125" s="145">
        <v>15580</v>
      </c>
      <c r="H125" s="145">
        <f t="shared" si="2"/>
        <v>17138</v>
      </c>
      <c r="I125" s="96" t="s">
        <v>25</v>
      </c>
    </row>
    <row r="126" spans="1:9" ht="15">
      <c r="A126" s="152" t="s">
        <v>745</v>
      </c>
      <c r="B126" s="604"/>
      <c r="C126" s="142">
        <v>200</v>
      </c>
      <c r="D126" s="142">
        <v>25</v>
      </c>
      <c r="E126" s="142">
        <v>419</v>
      </c>
      <c r="F126" s="144">
        <v>276</v>
      </c>
      <c r="G126" s="145">
        <v>25940</v>
      </c>
      <c r="H126" s="145">
        <f t="shared" si="2"/>
        <v>28534.000000000004</v>
      </c>
      <c r="I126" s="96" t="s">
        <v>8</v>
      </c>
    </row>
    <row r="127" spans="1:9" ht="15">
      <c r="A127" s="152" t="s">
        <v>745</v>
      </c>
      <c r="B127" s="604"/>
      <c r="C127" s="142">
        <v>250</v>
      </c>
      <c r="D127" s="142">
        <v>25</v>
      </c>
      <c r="E127" s="142">
        <v>457</v>
      </c>
      <c r="F127" s="144">
        <v>363</v>
      </c>
      <c r="G127" s="145">
        <v>26212</v>
      </c>
      <c r="H127" s="145">
        <f t="shared" si="2"/>
        <v>28833.2</v>
      </c>
      <c r="I127" s="96" t="s">
        <v>8</v>
      </c>
    </row>
    <row r="128" spans="1:9" ht="15">
      <c r="A128" s="152" t="s">
        <v>745</v>
      </c>
      <c r="B128" s="604"/>
      <c r="C128" s="142">
        <v>300</v>
      </c>
      <c r="D128" s="142">
        <v>25</v>
      </c>
      <c r="E128" s="142">
        <v>500</v>
      </c>
      <c r="F128" s="144">
        <v>435</v>
      </c>
      <c r="G128" s="145">
        <v>45800</v>
      </c>
      <c r="H128" s="145">
        <f t="shared" si="2"/>
        <v>50380.00000000001</v>
      </c>
      <c r="I128" s="96" t="s">
        <v>8</v>
      </c>
    </row>
    <row r="129" spans="1:9" ht="15">
      <c r="A129" s="218" t="s">
        <v>746</v>
      </c>
      <c r="B129" s="604"/>
      <c r="C129" s="219">
        <v>400</v>
      </c>
      <c r="D129" s="219">
        <v>25</v>
      </c>
      <c r="E129" s="223">
        <v>600</v>
      </c>
      <c r="F129" s="224">
        <v>565</v>
      </c>
      <c r="G129" s="225">
        <v>89500</v>
      </c>
      <c r="H129" s="221">
        <f t="shared" si="2"/>
        <v>98450.00000000001</v>
      </c>
      <c r="I129" s="231" t="s">
        <v>733</v>
      </c>
    </row>
    <row r="130" spans="1:9" ht="15">
      <c r="A130" s="218" t="s">
        <v>747</v>
      </c>
      <c r="B130" s="604"/>
      <c r="C130" s="219">
        <v>400</v>
      </c>
      <c r="D130" s="219">
        <v>25</v>
      </c>
      <c r="E130" s="223">
        <v>600</v>
      </c>
      <c r="F130" s="224">
        <v>585</v>
      </c>
      <c r="G130" s="225">
        <v>99500</v>
      </c>
      <c r="H130" s="221">
        <f t="shared" si="2"/>
        <v>109450.00000000001</v>
      </c>
      <c r="I130" s="231"/>
    </row>
    <row r="131" spans="1:9" ht="15">
      <c r="A131" s="218" t="s">
        <v>746</v>
      </c>
      <c r="B131" s="604"/>
      <c r="C131" s="219">
        <v>500</v>
      </c>
      <c r="D131" s="219">
        <v>25</v>
      </c>
      <c r="E131" s="223">
        <v>700</v>
      </c>
      <c r="F131" s="224">
        <v>1203</v>
      </c>
      <c r="G131" s="225">
        <v>128400</v>
      </c>
      <c r="H131" s="221">
        <f t="shared" si="2"/>
        <v>141240</v>
      </c>
      <c r="I131" s="231" t="s">
        <v>734</v>
      </c>
    </row>
    <row r="132" spans="1:11" ht="15">
      <c r="A132" s="218" t="s">
        <v>747</v>
      </c>
      <c r="B132" s="604"/>
      <c r="C132" s="219">
        <v>500</v>
      </c>
      <c r="D132" s="219">
        <v>25</v>
      </c>
      <c r="E132" s="223">
        <v>700</v>
      </c>
      <c r="F132" s="224">
        <v>1177</v>
      </c>
      <c r="G132" s="225">
        <v>148400</v>
      </c>
      <c r="H132" s="221">
        <f t="shared" si="2"/>
        <v>163240</v>
      </c>
      <c r="I132" s="231"/>
      <c r="K132" s="154"/>
    </row>
    <row r="133" spans="1:9" ht="15">
      <c r="A133" s="218" t="s">
        <v>746</v>
      </c>
      <c r="B133" s="604"/>
      <c r="C133" s="219">
        <v>600</v>
      </c>
      <c r="D133" s="219">
        <v>25</v>
      </c>
      <c r="E133" s="219">
        <v>800</v>
      </c>
      <c r="F133" s="220">
        <v>1330</v>
      </c>
      <c r="G133" s="221">
        <v>137500</v>
      </c>
      <c r="H133" s="221">
        <f t="shared" si="2"/>
        <v>151250</v>
      </c>
      <c r="I133" s="231" t="s">
        <v>734</v>
      </c>
    </row>
    <row r="134" spans="1:9" ht="15">
      <c r="A134" s="218" t="s">
        <v>747</v>
      </c>
      <c r="B134" s="604"/>
      <c r="C134" s="219">
        <v>600</v>
      </c>
      <c r="D134" s="219">
        <v>25</v>
      </c>
      <c r="E134" s="219">
        <v>800</v>
      </c>
      <c r="F134" s="220">
        <v>1370</v>
      </c>
      <c r="G134" s="221">
        <v>157500</v>
      </c>
      <c r="H134" s="221">
        <f t="shared" si="2"/>
        <v>173250</v>
      </c>
      <c r="I134" s="231"/>
    </row>
    <row r="135" spans="1:9" ht="15">
      <c r="A135" s="218" t="s">
        <v>746</v>
      </c>
      <c r="B135" s="604"/>
      <c r="C135" s="219">
        <v>800</v>
      </c>
      <c r="D135" s="219">
        <v>25</v>
      </c>
      <c r="E135" s="219">
        <v>1000</v>
      </c>
      <c r="F135" s="220">
        <v>2600</v>
      </c>
      <c r="G135" s="221">
        <v>485000</v>
      </c>
      <c r="H135" s="221">
        <f t="shared" si="2"/>
        <v>533500</v>
      </c>
      <c r="I135" s="231" t="s">
        <v>735</v>
      </c>
    </row>
    <row r="136" spans="1:9" ht="15">
      <c r="A136" s="218" t="s">
        <v>747</v>
      </c>
      <c r="B136" s="604"/>
      <c r="C136" s="219">
        <v>800</v>
      </c>
      <c r="D136" s="219">
        <v>25</v>
      </c>
      <c r="E136" s="219">
        <v>1000</v>
      </c>
      <c r="F136" s="220">
        <v>2640</v>
      </c>
      <c r="G136" s="221">
        <v>525000</v>
      </c>
      <c r="H136" s="221">
        <f t="shared" si="2"/>
        <v>577500</v>
      </c>
      <c r="I136" s="231"/>
    </row>
    <row r="137" ht="12.75">
      <c r="B137" s="604"/>
    </row>
    <row r="138" ht="12.75">
      <c r="B138" s="604"/>
    </row>
    <row r="139" ht="12.75">
      <c r="B139" s="604"/>
    </row>
    <row r="140" ht="12.75">
      <c r="B140" s="604"/>
    </row>
    <row r="141" spans="1:9" ht="31.5">
      <c r="A141" s="132" t="s">
        <v>4</v>
      </c>
      <c r="B141" s="133" t="s">
        <v>9</v>
      </c>
      <c r="C141" s="134" t="s">
        <v>6</v>
      </c>
      <c r="D141" s="133" t="s">
        <v>10</v>
      </c>
      <c r="E141" s="133" t="s">
        <v>26</v>
      </c>
      <c r="F141" s="133" t="s">
        <v>11</v>
      </c>
      <c r="G141" s="133" t="s">
        <v>12</v>
      </c>
      <c r="H141" s="133" t="s">
        <v>45</v>
      </c>
      <c r="I141" s="135" t="s">
        <v>185</v>
      </c>
    </row>
    <row r="142" spans="1:9" ht="12.75">
      <c r="A142" s="620" t="s">
        <v>27</v>
      </c>
      <c r="B142" s="621"/>
      <c r="C142" s="622"/>
      <c r="D142" s="622"/>
      <c r="E142" s="622"/>
      <c r="F142" s="622"/>
      <c r="G142" s="621"/>
      <c r="H142" s="622"/>
      <c r="I142" s="623"/>
    </row>
    <row r="143" spans="1:9" ht="12.75">
      <c r="A143" s="38">
        <v>50</v>
      </c>
      <c r="B143" s="38">
        <v>16</v>
      </c>
      <c r="C143" s="38" t="s">
        <v>28</v>
      </c>
      <c r="D143" s="38">
        <v>43</v>
      </c>
      <c r="E143" s="38">
        <v>4.2</v>
      </c>
      <c r="F143" s="38">
        <v>150</v>
      </c>
      <c r="G143" s="38" t="s">
        <v>29</v>
      </c>
      <c r="H143" s="38" t="s">
        <v>30</v>
      </c>
      <c r="I143" s="206">
        <v>689.04</v>
      </c>
    </row>
    <row r="144" spans="1:9" ht="12.75">
      <c r="A144" s="38">
        <v>65</v>
      </c>
      <c r="B144" s="38">
        <v>16</v>
      </c>
      <c r="C144" s="38" t="s">
        <v>28</v>
      </c>
      <c r="D144" s="38">
        <v>46</v>
      </c>
      <c r="E144" s="38">
        <v>4.7</v>
      </c>
      <c r="F144" s="38">
        <v>150</v>
      </c>
      <c r="G144" s="38" t="s">
        <v>29</v>
      </c>
      <c r="H144" s="38" t="s">
        <v>30</v>
      </c>
      <c r="I144" s="206">
        <v>795.95</v>
      </c>
    </row>
    <row r="145" spans="1:9" ht="12.75">
      <c r="A145" s="38">
        <v>80</v>
      </c>
      <c r="B145" s="38">
        <v>16</v>
      </c>
      <c r="C145" s="38" t="s">
        <v>28</v>
      </c>
      <c r="D145" s="38">
        <v>46</v>
      </c>
      <c r="E145" s="38">
        <v>5</v>
      </c>
      <c r="F145" s="38">
        <v>150</v>
      </c>
      <c r="G145" s="38" t="s">
        <v>29</v>
      </c>
      <c r="H145" s="38" t="s">
        <v>30</v>
      </c>
      <c r="I145" s="206">
        <v>884.48</v>
      </c>
    </row>
    <row r="146" spans="1:9" ht="12.75">
      <c r="A146" s="38">
        <v>100</v>
      </c>
      <c r="B146" s="38">
        <v>16</v>
      </c>
      <c r="C146" s="38" t="s">
        <v>28</v>
      </c>
      <c r="D146" s="38">
        <v>52</v>
      </c>
      <c r="E146" s="38">
        <v>6.5</v>
      </c>
      <c r="F146" s="38">
        <v>150</v>
      </c>
      <c r="G146" s="38" t="s">
        <v>29</v>
      </c>
      <c r="H146" s="38" t="s">
        <v>30</v>
      </c>
      <c r="I146" s="206">
        <v>1125.85</v>
      </c>
    </row>
    <row r="147" spans="1:9" ht="12.75">
      <c r="A147" s="38">
        <v>125</v>
      </c>
      <c r="B147" s="38">
        <v>16</v>
      </c>
      <c r="C147" s="38" t="s">
        <v>28</v>
      </c>
      <c r="D147" s="38">
        <v>56</v>
      </c>
      <c r="E147" s="38">
        <v>8</v>
      </c>
      <c r="F147" s="38">
        <v>150</v>
      </c>
      <c r="G147" s="38" t="s">
        <v>29</v>
      </c>
      <c r="H147" s="38" t="s">
        <v>30</v>
      </c>
      <c r="I147" s="206">
        <v>1453.67</v>
      </c>
    </row>
    <row r="148" spans="1:9" ht="12.75">
      <c r="A148" s="38">
        <v>150</v>
      </c>
      <c r="B148" s="38">
        <v>16</v>
      </c>
      <c r="C148" s="38" t="s">
        <v>28</v>
      </c>
      <c r="D148" s="38">
        <v>56</v>
      </c>
      <c r="E148" s="38">
        <v>9.4</v>
      </c>
      <c r="F148" s="38">
        <v>150</v>
      </c>
      <c r="G148" s="38" t="s">
        <v>29</v>
      </c>
      <c r="H148" s="38" t="s">
        <v>30</v>
      </c>
      <c r="I148" s="206">
        <v>1453.67</v>
      </c>
    </row>
    <row r="149" spans="1:9" ht="12.75">
      <c r="A149" s="38">
        <v>200</v>
      </c>
      <c r="B149" s="38">
        <v>16</v>
      </c>
      <c r="C149" s="38" t="s">
        <v>28</v>
      </c>
      <c r="D149" s="38">
        <v>60</v>
      </c>
      <c r="E149" s="38">
        <v>16</v>
      </c>
      <c r="F149" s="38">
        <v>150</v>
      </c>
      <c r="G149" s="38" t="s">
        <v>29</v>
      </c>
      <c r="H149" s="38" t="s">
        <v>30</v>
      </c>
      <c r="I149" s="206">
        <v>2664.71</v>
      </c>
    </row>
    <row r="150" spans="1:9" ht="12.75">
      <c r="A150" s="38">
        <v>250</v>
      </c>
      <c r="B150" s="38">
        <v>16</v>
      </c>
      <c r="C150" s="38" t="s">
        <v>28</v>
      </c>
      <c r="D150" s="38">
        <v>68</v>
      </c>
      <c r="E150" s="38">
        <v>26</v>
      </c>
      <c r="F150" s="38">
        <v>150</v>
      </c>
      <c r="G150" s="38" t="s">
        <v>29</v>
      </c>
      <c r="H150" s="38" t="s">
        <v>30</v>
      </c>
      <c r="I150" s="206">
        <v>3948.83</v>
      </c>
    </row>
    <row r="151" spans="1:9" ht="12.75">
      <c r="A151" s="38">
        <v>300</v>
      </c>
      <c r="B151" s="38">
        <v>16</v>
      </c>
      <c r="C151" s="38" t="s">
        <v>28</v>
      </c>
      <c r="D151" s="38">
        <v>78</v>
      </c>
      <c r="E151" s="38">
        <v>35</v>
      </c>
      <c r="F151" s="38">
        <v>150</v>
      </c>
      <c r="G151" s="38" t="s">
        <v>29</v>
      </c>
      <c r="H151" s="38" t="s">
        <v>30</v>
      </c>
      <c r="I151" s="206">
        <v>5268.44</v>
      </c>
    </row>
    <row r="152" spans="1:9" ht="12.75">
      <c r="A152" s="38">
        <v>350</v>
      </c>
      <c r="B152" s="38">
        <v>16</v>
      </c>
      <c r="C152" s="38" t="s">
        <v>28</v>
      </c>
      <c r="D152" s="38">
        <v>78</v>
      </c>
      <c r="E152" s="38">
        <v>69</v>
      </c>
      <c r="F152" s="38">
        <v>150</v>
      </c>
      <c r="G152" s="38" t="s">
        <v>29</v>
      </c>
      <c r="H152" s="38" t="s">
        <v>31</v>
      </c>
      <c r="I152" s="206">
        <v>18373.15</v>
      </c>
    </row>
    <row r="153" spans="1:9" ht="12.75">
      <c r="A153" s="38">
        <v>400</v>
      </c>
      <c r="B153" s="38">
        <v>16</v>
      </c>
      <c r="C153" s="38" t="s">
        <v>28</v>
      </c>
      <c r="D153" s="38">
        <v>102</v>
      </c>
      <c r="E153" s="38">
        <v>83</v>
      </c>
      <c r="F153" s="38">
        <v>150</v>
      </c>
      <c r="G153" s="38" t="s">
        <v>29</v>
      </c>
      <c r="H153" s="38" t="s">
        <v>31</v>
      </c>
      <c r="I153" s="206">
        <v>21128.89</v>
      </c>
    </row>
    <row r="154" spans="1:9" ht="12.75">
      <c r="A154" s="38">
        <v>450</v>
      </c>
      <c r="B154" s="38">
        <v>16</v>
      </c>
      <c r="C154" s="38" t="s">
        <v>28</v>
      </c>
      <c r="D154" s="38">
        <v>114</v>
      </c>
      <c r="E154" s="38">
        <v>107</v>
      </c>
      <c r="F154" s="38">
        <v>150</v>
      </c>
      <c r="G154" s="38" t="s">
        <v>29</v>
      </c>
      <c r="H154" s="38" t="s">
        <v>31</v>
      </c>
      <c r="I154" s="206">
        <v>24708.56</v>
      </c>
    </row>
    <row r="155" spans="1:9" ht="12.75">
      <c r="A155" s="38">
        <v>500</v>
      </c>
      <c r="B155" s="38">
        <v>16</v>
      </c>
      <c r="C155" s="38" t="s">
        <v>28</v>
      </c>
      <c r="D155" s="38">
        <v>127</v>
      </c>
      <c r="E155" s="38">
        <v>151</v>
      </c>
      <c r="F155" s="38">
        <v>150</v>
      </c>
      <c r="G155" s="38" t="s">
        <v>29</v>
      </c>
      <c r="H155" s="38" t="s">
        <v>31</v>
      </c>
      <c r="I155" s="206">
        <v>38002.44</v>
      </c>
    </row>
    <row r="156" spans="1:9" ht="12.75">
      <c r="A156" s="38">
        <v>600</v>
      </c>
      <c r="B156" s="38">
        <v>16</v>
      </c>
      <c r="C156" s="38" t="s">
        <v>28</v>
      </c>
      <c r="D156" s="38">
        <v>154</v>
      </c>
      <c r="E156" s="38">
        <v>230</v>
      </c>
      <c r="F156" s="38">
        <v>150</v>
      </c>
      <c r="G156" s="38" t="s">
        <v>29</v>
      </c>
      <c r="H156" s="38" t="s">
        <v>31</v>
      </c>
      <c r="I156" s="206">
        <v>52582.94</v>
      </c>
    </row>
    <row r="157" spans="1:9" ht="14.25">
      <c r="A157" s="609">
        <v>500</v>
      </c>
      <c r="B157" s="609">
        <v>10</v>
      </c>
      <c r="C157" s="232" t="s">
        <v>32</v>
      </c>
      <c r="D157" s="232">
        <v>275</v>
      </c>
      <c r="E157" s="232">
        <v>474</v>
      </c>
      <c r="F157" s="233" t="s">
        <v>22</v>
      </c>
      <c r="G157" s="232" t="s">
        <v>33</v>
      </c>
      <c r="H157" s="234" t="s">
        <v>34</v>
      </c>
      <c r="I157" s="532">
        <v>28500</v>
      </c>
    </row>
    <row r="158" spans="1:9" ht="14.25">
      <c r="A158" s="609"/>
      <c r="B158" s="609"/>
      <c r="C158" s="232" t="s">
        <v>35</v>
      </c>
      <c r="D158" s="232">
        <v>275</v>
      </c>
      <c r="E158" s="232">
        <v>474</v>
      </c>
      <c r="F158" s="233" t="s">
        <v>22</v>
      </c>
      <c r="G158" s="232" t="s">
        <v>33</v>
      </c>
      <c r="H158" s="234" t="s">
        <v>36</v>
      </c>
      <c r="I158" s="532">
        <v>28500</v>
      </c>
    </row>
    <row r="159" spans="1:9" ht="14.25">
      <c r="A159" s="609">
        <v>600</v>
      </c>
      <c r="B159" s="609">
        <v>10</v>
      </c>
      <c r="C159" s="232" t="s">
        <v>32</v>
      </c>
      <c r="D159" s="232">
        <v>300</v>
      </c>
      <c r="E159" s="232">
        <v>635</v>
      </c>
      <c r="F159" s="233" t="s">
        <v>22</v>
      </c>
      <c r="G159" s="232" t="s">
        <v>33</v>
      </c>
      <c r="H159" s="234" t="s">
        <v>34</v>
      </c>
      <c r="I159" s="532">
        <v>69300</v>
      </c>
    </row>
    <row r="160" spans="1:9" ht="14.25">
      <c r="A160" s="609"/>
      <c r="B160" s="609"/>
      <c r="C160" s="232" t="s">
        <v>35</v>
      </c>
      <c r="D160" s="232">
        <v>300</v>
      </c>
      <c r="E160" s="232">
        <v>635</v>
      </c>
      <c r="F160" s="233" t="s">
        <v>22</v>
      </c>
      <c r="G160" s="232" t="s">
        <v>33</v>
      </c>
      <c r="H160" s="234" t="s">
        <v>36</v>
      </c>
      <c r="I160" s="532">
        <v>69300</v>
      </c>
    </row>
    <row r="161" spans="1:9" ht="14.25">
      <c r="A161" s="609">
        <v>800</v>
      </c>
      <c r="B161" s="609">
        <v>10</v>
      </c>
      <c r="C161" s="232" t="s">
        <v>32</v>
      </c>
      <c r="D161" s="232">
        <v>350</v>
      </c>
      <c r="E161" s="232">
        <v>775</v>
      </c>
      <c r="F161" s="233" t="s">
        <v>22</v>
      </c>
      <c r="G161" s="232" t="s">
        <v>33</v>
      </c>
      <c r="H161" s="234" t="s">
        <v>34</v>
      </c>
      <c r="I161" s="532">
        <v>98400</v>
      </c>
    </row>
    <row r="162" spans="1:9" ht="14.25">
      <c r="A162" s="609"/>
      <c r="B162" s="609"/>
      <c r="C162" s="232" t="s">
        <v>35</v>
      </c>
      <c r="D162" s="232">
        <v>350</v>
      </c>
      <c r="E162" s="232">
        <v>775</v>
      </c>
      <c r="F162" s="233" t="s">
        <v>22</v>
      </c>
      <c r="G162" s="232" t="s">
        <v>33</v>
      </c>
      <c r="H162" s="234" t="s">
        <v>36</v>
      </c>
      <c r="I162" s="532">
        <v>98400</v>
      </c>
    </row>
    <row r="163" spans="1:9" ht="18.75">
      <c r="A163" s="616" t="s">
        <v>37</v>
      </c>
      <c r="B163" s="617"/>
      <c r="C163" s="618"/>
      <c r="D163" s="618"/>
      <c r="E163" s="618"/>
      <c r="F163" s="618"/>
      <c r="G163" s="617"/>
      <c r="H163" s="618"/>
      <c r="I163" s="619"/>
    </row>
    <row r="164" spans="1:9" ht="12.75">
      <c r="A164" s="38">
        <v>50</v>
      </c>
      <c r="B164" s="38">
        <v>16</v>
      </c>
      <c r="C164" s="38" t="s">
        <v>38</v>
      </c>
      <c r="D164" s="38"/>
      <c r="E164" s="38"/>
      <c r="F164" s="38"/>
      <c r="G164" s="38" t="s">
        <v>39</v>
      </c>
      <c r="H164" s="38"/>
      <c r="I164" s="207">
        <v>3085.3223999999996</v>
      </c>
    </row>
    <row r="165" spans="1:9" ht="12.75">
      <c r="A165" s="38">
        <v>80</v>
      </c>
      <c r="B165" s="38">
        <v>16</v>
      </c>
      <c r="C165" s="38" t="s">
        <v>38</v>
      </c>
      <c r="D165" s="38"/>
      <c r="E165" s="38"/>
      <c r="F165" s="38"/>
      <c r="G165" s="38" t="s">
        <v>39</v>
      </c>
      <c r="H165" s="38"/>
      <c r="I165" s="207">
        <v>4906.44</v>
      </c>
    </row>
    <row r="166" spans="1:9" ht="12.75">
      <c r="A166" s="38">
        <v>100</v>
      </c>
      <c r="B166" s="38">
        <v>16</v>
      </c>
      <c r="C166" s="38" t="s">
        <v>38</v>
      </c>
      <c r="D166" s="38"/>
      <c r="E166" s="38"/>
      <c r="F166" s="136"/>
      <c r="G166" s="38" t="s">
        <v>39</v>
      </c>
      <c r="H166" s="38"/>
      <c r="I166" s="207">
        <v>7315.056</v>
      </c>
    </row>
    <row r="167" spans="1:9" ht="12.75">
      <c r="A167" s="38">
        <v>150</v>
      </c>
      <c r="B167" s="38">
        <v>16</v>
      </c>
      <c r="C167" s="38" t="s">
        <v>40</v>
      </c>
      <c r="D167" s="38"/>
      <c r="E167" s="38"/>
      <c r="F167" s="136"/>
      <c r="G167" s="38" t="s">
        <v>21</v>
      </c>
      <c r="H167" s="38"/>
      <c r="I167" s="207">
        <v>10832.4</v>
      </c>
    </row>
    <row r="168" spans="1:9" ht="12.75">
      <c r="A168" s="38">
        <v>200</v>
      </c>
      <c r="B168" s="38">
        <v>16</v>
      </c>
      <c r="C168" s="38" t="s">
        <v>40</v>
      </c>
      <c r="D168" s="38"/>
      <c r="E168" s="38"/>
      <c r="F168" s="136"/>
      <c r="G168" s="38" t="s">
        <v>21</v>
      </c>
      <c r="H168" s="38"/>
      <c r="I168" s="207">
        <v>16184.88</v>
      </c>
    </row>
    <row r="169" spans="1:9" ht="12.75">
      <c r="A169" s="38">
        <v>250</v>
      </c>
      <c r="B169" s="38">
        <v>16</v>
      </c>
      <c r="C169" s="38" t="s">
        <v>40</v>
      </c>
      <c r="D169" s="38"/>
      <c r="E169" s="38"/>
      <c r="F169" s="136"/>
      <c r="G169" s="38" t="s">
        <v>21</v>
      </c>
      <c r="H169" s="38"/>
      <c r="I169" s="207">
        <v>23735.7</v>
      </c>
    </row>
    <row r="170" spans="1:9" ht="12.75">
      <c r="A170" s="38">
        <v>300</v>
      </c>
      <c r="B170" s="38">
        <v>16</v>
      </c>
      <c r="C170" s="38" t="s">
        <v>40</v>
      </c>
      <c r="D170" s="38"/>
      <c r="E170" s="38"/>
      <c r="F170" s="136"/>
      <c r="G170" s="38" t="s">
        <v>21</v>
      </c>
      <c r="H170" s="38"/>
      <c r="I170" s="207">
        <v>30330.72</v>
      </c>
    </row>
    <row r="171" spans="1:9" ht="12.75">
      <c r="A171" s="38">
        <v>400</v>
      </c>
      <c r="B171" s="38">
        <v>16</v>
      </c>
      <c r="C171" s="38" t="s">
        <v>40</v>
      </c>
      <c r="D171" s="38"/>
      <c r="E171" s="38"/>
      <c r="F171" s="136"/>
      <c r="G171" s="38" t="s">
        <v>21</v>
      </c>
      <c r="H171" s="38"/>
      <c r="I171" s="207">
        <v>48172.32</v>
      </c>
    </row>
    <row r="172" spans="1:9" ht="12.75">
      <c r="A172" s="38">
        <v>500</v>
      </c>
      <c r="B172" s="38">
        <v>16</v>
      </c>
      <c r="C172" s="38" t="s">
        <v>40</v>
      </c>
      <c r="D172" s="38"/>
      <c r="E172" s="38"/>
      <c r="F172" s="38"/>
      <c r="G172" s="38" t="s">
        <v>21</v>
      </c>
      <c r="H172" s="38"/>
      <c r="I172" s="207">
        <v>82836</v>
      </c>
    </row>
    <row r="173" spans="1:9" ht="12.75">
      <c r="A173" s="38">
        <v>600</v>
      </c>
      <c r="B173" s="38">
        <v>16</v>
      </c>
      <c r="C173" s="38" t="s">
        <v>40</v>
      </c>
      <c r="D173" s="38"/>
      <c r="E173" s="38"/>
      <c r="F173" s="38"/>
      <c r="G173" s="38" t="s">
        <v>21</v>
      </c>
      <c r="H173" s="38"/>
      <c r="I173" s="207">
        <v>123310.94399999999</v>
      </c>
    </row>
    <row r="174" spans="1:9" ht="12.75">
      <c r="A174" s="38">
        <v>800</v>
      </c>
      <c r="B174" s="38">
        <v>16</v>
      </c>
      <c r="C174" s="38" t="s">
        <v>40</v>
      </c>
      <c r="D174" s="38"/>
      <c r="E174" s="38"/>
      <c r="F174" s="38"/>
      <c r="G174" s="38" t="s">
        <v>21</v>
      </c>
      <c r="H174" s="38"/>
      <c r="I174" s="207">
        <v>238312.8</v>
      </c>
    </row>
    <row r="175" spans="1:9" ht="12.75">
      <c r="A175" s="38">
        <v>1000</v>
      </c>
      <c r="B175" s="38">
        <v>16</v>
      </c>
      <c r="C175" s="38" t="s">
        <v>40</v>
      </c>
      <c r="D175" s="38"/>
      <c r="E175" s="38"/>
      <c r="F175" s="38"/>
      <c r="G175" s="38" t="s">
        <v>21</v>
      </c>
      <c r="H175" s="38"/>
      <c r="I175" s="207">
        <v>286740</v>
      </c>
    </row>
    <row r="176" spans="1:9" ht="12.75">
      <c r="A176" s="38">
        <v>1200</v>
      </c>
      <c r="B176" s="38">
        <v>16</v>
      </c>
      <c r="C176" s="38" t="s">
        <v>41</v>
      </c>
      <c r="D176" s="38"/>
      <c r="E176" s="38"/>
      <c r="F176" s="38"/>
      <c r="G176" s="38" t="s">
        <v>21</v>
      </c>
      <c r="H176" s="38"/>
      <c r="I176" s="207">
        <v>447314.4</v>
      </c>
    </row>
    <row r="177" spans="1:9" ht="12.75">
      <c r="A177" s="38">
        <v>1400</v>
      </c>
      <c r="B177" s="38">
        <v>16</v>
      </c>
      <c r="C177" s="38" t="s">
        <v>41</v>
      </c>
      <c r="D177" s="38"/>
      <c r="E177" s="38"/>
      <c r="F177" s="38"/>
      <c r="G177" s="38" t="s">
        <v>21</v>
      </c>
      <c r="H177" s="38"/>
      <c r="I177" s="207">
        <v>567108</v>
      </c>
    </row>
    <row r="178" spans="1:9" ht="12.75">
      <c r="A178" s="208"/>
      <c r="B178" s="39"/>
      <c r="C178" s="39"/>
      <c r="D178" s="39"/>
      <c r="E178" s="39"/>
      <c r="F178" s="39"/>
      <c r="G178" s="39"/>
      <c r="H178" s="39"/>
      <c r="I178" s="209"/>
    </row>
    <row r="179" spans="1:9" ht="14.25">
      <c r="A179" s="232">
        <v>400</v>
      </c>
      <c r="B179" s="232">
        <v>10</v>
      </c>
      <c r="C179" s="232" t="s">
        <v>42</v>
      </c>
      <c r="D179" s="232"/>
      <c r="E179" s="232"/>
      <c r="F179" s="233"/>
      <c r="G179" s="232" t="s">
        <v>21</v>
      </c>
      <c r="H179" s="232"/>
      <c r="I179" s="533">
        <v>48172.32</v>
      </c>
    </row>
    <row r="180" spans="1:9" ht="14.25">
      <c r="A180" s="232">
        <v>600</v>
      </c>
      <c r="B180" s="232">
        <v>10</v>
      </c>
      <c r="C180" s="232" t="s">
        <v>42</v>
      </c>
      <c r="D180" s="232"/>
      <c r="E180" s="232"/>
      <c r="F180" s="232"/>
      <c r="G180" s="232" t="s">
        <v>21</v>
      </c>
      <c r="H180" s="232"/>
      <c r="I180" s="533">
        <v>135700</v>
      </c>
    </row>
    <row r="181" spans="1:9" ht="14.25">
      <c r="A181" s="232">
        <v>800</v>
      </c>
      <c r="B181" s="232">
        <v>10</v>
      </c>
      <c r="C181" s="232" t="s">
        <v>42</v>
      </c>
      <c r="D181" s="232"/>
      <c r="E181" s="232"/>
      <c r="F181" s="232"/>
      <c r="G181" s="232" t="s">
        <v>21</v>
      </c>
      <c r="H181" s="232"/>
      <c r="I181" s="533">
        <v>189500</v>
      </c>
    </row>
    <row r="182" spans="1:9" ht="14.25">
      <c r="A182" s="232">
        <v>1000</v>
      </c>
      <c r="B182" s="232">
        <v>10</v>
      </c>
      <c r="C182" s="232" t="s">
        <v>42</v>
      </c>
      <c r="D182" s="232"/>
      <c r="E182" s="232"/>
      <c r="F182" s="232"/>
      <c r="G182" s="232" t="s">
        <v>21</v>
      </c>
      <c r="H182" s="232"/>
      <c r="I182" s="533">
        <v>275800</v>
      </c>
    </row>
    <row r="183" spans="1:9" ht="14.25">
      <c r="A183" s="232">
        <v>1200</v>
      </c>
      <c r="B183" s="232">
        <v>10</v>
      </c>
      <c r="C183" s="232" t="s">
        <v>42</v>
      </c>
      <c r="D183" s="232"/>
      <c r="E183" s="232"/>
      <c r="F183" s="232"/>
      <c r="G183" s="232" t="s">
        <v>21</v>
      </c>
      <c r="H183" s="232"/>
      <c r="I183" s="533">
        <v>327400</v>
      </c>
    </row>
    <row r="184" spans="1:9" ht="14.25">
      <c r="A184" s="232">
        <v>1400</v>
      </c>
      <c r="B184" s="232">
        <v>2.5</v>
      </c>
      <c r="C184" s="232" t="s">
        <v>42</v>
      </c>
      <c r="D184" s="232"/>
      <c r="E184" s="232"/>
      <c r="F184" s="232"/>
      <c r="G184" s="232" t="s">
        <v>21</v>
      </c>
      <c r="H184" s="232"/>
      <c r="I184" s="533">
        <v>531810</v>
      </c>
    </row>
    <row r="185" spans="1:9" ht="14.25">
      <c r="A185" s="232">
        <v>1600</v>
      </c>
      <c r="B185" s="232">
        <v>2.5</v>
      </c>
      <c r="C185" s="232" t="s">
        <v>42</v>
      </c>
      <c r="D185" s="232"/>
      <c r="E185" s="232"/>
      <c r="F185" s="232"/>
      <c r="G185" s="232" t="s">
        <v>21</v>
      </c>
      <c r="H185" s="232"/>
      <c r="I185" s="533">
        <v>685400</v>
      </c>
    </row>
    <row r="186" spans="1:9" ht="14.25">
      <c r="A186" s="232">
        <v>1800</v>
      </c>
      <c r="B186" s="232">
        <v>2.5</v>
      </c>
      <c r="C186" s="232" t="s">
        <v>42</v>
      </c>
      <c r="D186" s="232"/>
      <c r="E186" s="232"/>
      <c r="F186" s="232"/>
      <c r="G186" s="232" t="s">
        <v>21</v>
      </c>
      <c r="H186" s="232"/>
      <c r="I186" s="533">
        <v>835700</v>
      </c>
    </row>
    <row r="187" spans="1:9" ht="14.25">
      <c r="A187" s="232">
        <v>2000</v>
      </c>
      <c r="B187" s="232">
        <v>2.5</v>
      </c>
      <c r="C187" s="232" t="s">
        <v>42</v>
      </c>
      <c r="D187" s="232"/>
      <c r="E187" s="232"/>
      <c r="F187" s="232"/>
      <c r="G187" s="232" t="s">
        <v>21</v>
      </c>
      <c r="H187" s="232"/>
      <c r="I187" s="533">
        <v>1120000</v>
      </c>
    </row>
    <row r="188" spans="1:9" ht="14.25">
      <c r="A188" s="232">
        <v>400</v>
      </c>
      <c r="B188" s="232">
        <v>10</v>
      </c>
      <c r="C188" s="232" t="s">
        <v>750</v>
      </c>
      <c r="D188" s="232"/>
      <c r="E188" s="232"/>
      <c r="F188" s="233"/>
      <c r="G188" s="232" t="s">
        <v>21</v>
      </c>
      <c r="H188" s="232"/>
      <c r="I188" s="533">
        <v>48172</v>
      </c>
    </row>
    <row r="189" spans="1:9" ht="14.25">
      <c r="A189" s="232">
        <v>600</v>
      </c>
      <c r="B189" s="232">
        <v>10</v>
      </c>
      <c r="C189" s="232" t="s">
        <v>750</v>
      </c>
      <c r="D189" s="232"/>
      <c r="E189" s="232"/>
      <c r="F189" s="232"/>
      <c r="G189" s="232" t="s">
        <v>21</v>
      </c>
      <c r="H189" s="232"/>
      <c r="I189" s="533">
        <v>145700</v>
      </c>
    </row>
    <row r="190" spans="1:9" ht="14.25">
      <c r="A190" s="232">
        <v>800</v>
      </c>
      <c r="B190" s="232">
        <v>10</v>
      </c>
      <c r="C190" s="232" t="s">
        <v>750</v>
      </c>
      <c r="D190" s="232"/>
      <c r="E190" s="232"/>
      <c r="F190" s="232"/>
      <c r="G190" s="232" t="s">
        <v>21</v>
      </c>
      <c r="H190" s="232"/>
      <c r="I190" s="533">
        <v>199500</v>
      </c>
    </row>
    <row r="191" spans="1:9" ht="14.25">
      <c r="A191" s="232">
        <v>1000</v>
      </c>
      <c r="B191" s="232">
        <v>10</v>
      </c>
      <c r="C191" s="232" t="s">
        <v>750</v>
      </c>
      <c r="D191" s="232"/>
      <c r="E191" s="232"/>
      <c r="F191" s="232"/>
      <c r="G191" s="232" t="s">
        <v>21</v>
      </c>
      <c r="H191" s="232"/>
      <c r="I191" s="533">
        <v>290300</v>
      </c>
    </row>
    <row r="192" spans="1:9" ht="14.25">
      <c r="A192" s="232">
        <v>1200</v>
      </c>
      <c r="B192" s="232">
        <v>10</v>
      </c>
      <c r="C192" s="232" t="s">
        <v>750</v>
      </c>
      <c r="D192" s="232"/>
      <c r="E192" s="232"/>
      <c r="F192" s="232"/>
      <c r="G192" s="232" t="s">
        <v>21</v>
      </c>
      <c r="H192" s="232"/>
      <c r="I192" s="533">
        <v>347400</v>
      </c>
    </row>
    <row r="193" spans="1:9" ht="14.25">
      <c r="A193" s="232">
        <v>1400</v>
      </c>
      <c r="B193" s="232">
        <v>2.5</v>
      </c>
      <c r="C193" s="232" t="s">
        <v>750</v>
      </c>
      <c r="D193" s="232"/>
      <c r="E193" s="232"/>
      <c r="F193" s="232"/>
      <c r="G193" s="232" t="s">
        <v>21</v>
      </c>
      <c r="H193" s="232"/>
      <c r="I193" s="533">
        <v>551810</v>
      </c>
    </row>
    <row r="194" spans="1:9" ht="14.25">
      <c r="A194" s="232">
        <v>1600</v>
      </c>
      <c r="B194" s="232">
        <v>2.5</v>
      </c>
      <c r="C194" s="232" t="s">
        <v>750</v>
      </c>
      <c r="D194" s="232"/>
      <c r="E194" s="232"/>
      <c r="F194" s="232"/>
      <c r="G194" s="232" t="s">
        <v>21</v>
      </c>
      <c r="H194" s="232"/>
      <c r="I194" s="533">
        <v>723400</v>
      </c>
    </row>
    <row r="195" spans="1:9" ht="14.25">
      <c r="A195" s="232">
        <v>1800</v>
      </c>
      <c r="B195" s="232">
        <v>2.5</v>
      </c>
      <c r="C195" s="232" t="s">
        <v>750</v>
      </c>
      <c r="D195" s="232"/>
      <c r="E195" s="232"/>
      <c r="F195" s="232"/>
      <c r="G195" s="232" t="s">
        <v>21</v>
      </c>
      <c r="H195" s="232"/>
      <c r="I195" s="533">
        <v>855700</v>
      </c>
    </row>
    <row r="196" spans="1:9" ht="14.25">
      <c r="A196" s="232">
        <v>2000</v>
      </c>
      <c r="B196" s="232">
        <v>2.5</v>
      </c>
      <c r="C196" s="232" t="s">
        <v>750</v>
      </c>
      <c r="D196" s="232"/>
      <c r="E196" s="232"/>
      <c r="F196" s="232"/>
      <c r="G196" s="232" t="s">
        <v>21</v>
      </c>
      <c r="H196" s="232"/>
      <c r="I196" s="533">
        <v>1198200</v>
      </c>
    </row>
    <row r="197" spans="1:9" ht="12.75">
      <c r="A197" s="38">
        <v>400</v>
      </c>
      <c r="B197" s="38">
        <v>10</v>
      </c>
      <c r="C197" s="38" t="s">
        <v>928</v>
      </c>
      <c r="D197" s="38"/>
      <c r="E197" s="38"/>
      <c r="F197" s="136"/>
      <c r="G197" s="38" t="s">
        <v>21</v>
      </c>
      <c r="H197" s="38"/>
      <c r="I197" s="207" t="s">
        <v>695</v>
      </c>
    </row>
    <row r="198" spans="1:9" ht="12.75">
      <c r="A198" s="38">
        <v>600</v>
      </c>
      <c r="B198" s="38">
        <v>10</v>
      </c>
      <c r="C198" s="38" t="s">
        <v>928</v>
      </c>
      <c r="D198" s="38"/>
      <c r="E198" s="38"/>
      <c r="F198" s="38"/>
      <c r="G198" s="38" t="s">
        <v>21</v>
      </c>
      <c r="H198" s="38"/>
      <c r="I198" s="207" t="s">
        <v>695</v>
      </c>
    </row>
    <row r="199" spans="1:9" ht="14.25">
      <c r="A199" s="38">
        <v>800</v>
      </c>
      <c r="B199" s="38">
        <v>10</v>
      </c>
      <c r="C199" s="38" t="s">
        <v>928</v>
      </c>
      <c r="D199" s="38"/>
      <c r="E199" s="38"/>
      <c r="F199" s="38"/>
      <c r="G199" s="38" t="s">
        <v>21</v>
      </c>
      <c r="H199" s="38"/>
      <c r="I199" s="534">
        <v>312500</v>
      </c>
    </row>
    <row r="200" spans="1:9" ht="14.25">
      <c r="A200" s="38">
        <v>1000</v>
      </c>
      <c r="B200" s="38">
        <v>10</v>
      </c>
      <c r="C200" s="38" t="s">
        <v>928</v>
      </c>
      <c r="D200" s="38"/>
      <c r="E200" s="38"/>
      <c r="F200" s="38"/>
      <c r="G200" s="38" t="s">
        <v>21</v>
      </c>
      <c r="H200" s="38"/>
      <c r="I200" s="534">
        <v>412700</v>
      </c>
    </row>
    <row r="201" spans="1:9" ht="12.75">
      <c r="A201" s="38">
        <v>1200</v>
      </c>
      <c r="B201" s="38">
        <v>10</v>
      </c>
      <c r="C201" s="38" t="s">
        <v>928</v>
      </c>
      <c r="D201" s="38"/>
      <c r="E201" s="38"/>
      <c r="F201" s="38"/>
      <c r="G201" s="38" t="s">
        <v>21</v>
      </c>
      <c r="H201" s="38"/>
      <c r="I201" s="207" t="s">
        <v>695</v>
      </c>
    </row>
    <row r="202" spans="1:15" ht="12.75">
      <c r="A202" s="38">
        <v>1400</v>
      </c>
      <c r="B202" s="38">
        <v>2.5</v>
      </c>
      <c r="C202" s="38" t="s">
        <v>928</v>
      </c>
      <c r="D202" s="38"/>
      <c r="E202" s="38"/>
      <c r="F202" s="38"/>
      <c r="G202" s="38" t="s">
        <v>21</v>
      </c>
      <c r="H202" s="38"/>
      <c r="I202" s="207" t="s">
        <v>695</v>
      </c>
      <c r="O202" s="39"/>
    </row>
    <row r="203" spans="1:9" ht="12.75">
      <c r="A203" s="38">
        <v>1600</v>
      </c>
      <c r="B203" s="38">
        <v>2.5</v>
      </c>
      <c r="C203" s="38" t="s">
        <v>928</v>
      </c>
      <c r="D203" s="38"/>
      <c r="E203" s="38"/>
      <c r="F203" s="38"/>
      <c r="G203" s="38" t="s">
        <v>21</v>
      </c>
      <c r="H203" s="38"/>
      <c r="I203" s="207" t="s">
        <v>695</v>
      </c>
    </row>
    <row r="204" spans="1:9" ht="12.75">
      <c r="A204" s="38">
        <v>1800</v>
      </c>
      <c r="B204" s="38">
        <v>2.5</v>
      </c>
      <c r="C204" s="38" t="s">
        <v>928</v>
      </c>
      <c r="D204" s="38"/>
      <c r="E204" s="38"/>
      <c r="F204" s="38"/>
      <c r="G204" s="38" t="s">
        <v>21</v>
      </c>
      <c r="H204" s="38"/>
      <c r="I204" s="207" t="s">
        <v>695</v>
      </c>
    </row>
    <row r="205" spans="1:9" ht="12.75">
      <c r="A205" s="38">
        <v>2000</v>
      </c>
      <c r="B205" s="38">
        <v>2.5</v>
      </c>
      <c r="C205" s="38" t="s">
        <v>928</v>
      </c>
      <c r="D205" s="38"/>
      <c r="E205" s="38"/>
      <c r="F205" s="38"/>
      <c r="G205" s="38" t="s">
        <v>21</v>
      </c>
      <c r="H205" s="38"/>
      <c r="I205" s="207" t="s">
        <v>695</v>
      </c>
    </row>
    <row r="206" spans="1:9" ht="14.25">
      <c r="A206" s="232">
        <v>400</v>
      </c>
      <c r="B206" s="232">
        <v>10</v>
      </c>
      <c r="C206" s="232" t="s">
        <v>929</v>
      </c>
      <c r="D206" s="232"/>
      <c r="E206" s="232"/>
      <c r="F206" s="233"/>
      <c r="G206" s="232" t="s">
        <v>21</v>
      </c>
      <c r="H206" s="232"/>
      <c r="I206" s="533">
        <v>139700</v>
      </c>
    </row>
    <row r="207" spans="1:9" ht="14.25">
      <c r="A207" s="232">
        <v>500</v>
      </c>
      <c r="B207" s="232">
        <v>10</v>
      </c>
      <c r="C207" s="232" t="s">
        <v>929</v>
      </c>
      <c r="D207" s="232"/>
      <c r="E207" s="232"/>
      <c r="F207" s="232"/>
      <c r="G207" s="232" t="s">
        <v>21</v>
      </c>
      <c r="H207" s="232"/>
      <c r="I207" s="533">
        <v>181500</v>
      </c>
    </row>
    <row r="208" spans="1:9" ht="14.25">
      <c r="A208" s="232">
        <v>600</v>
      </c>
      <c r="B208" s="232">
        <v>10</v>
      </c>
      <c r="C208" s="232" t="s">
        <v>929</v>
      </c>
      <c r="D208" s="232"/>
      <c r="E208" s="232"/>
      <c r="F208" s="232"/>
      <c r="G208" s="232" t="s">
        <v>21</v>
      </c>
      <c r="H208" s="232"/>
      <c r="I208" s="533">
        <v>198000</v>
      </c>
    </row>
    <row r="209" spans="1:9" ht="14.25">
      <c r="A209" s="38">
        <v>800</v>
      </c>
      <c r="B209" s="38">
        <v>10</v>
      </c>
      <c r="C209" s="38" t="s">
        <v>929</v>
      </c>
      <c r="D209" s="38"/>
      <c r="E209" s="38"/>
      <c r="F209" s="38"/>
      <c r="G209" s="38" t="s">
        <v>21</v>
      </c>
      <c r="H209" s="38"/>
      <c r="I209" s="534">
        <v>243500</v>
      </c>
    </row>
    <row r="210" spans="1:9" ht="14.25">
      <c r="A210" s="38">
        <v>1000</v>
      </c>
      <c r="B210" s="38">
        <v>10</v>
      </c>
      <c r="C210" s="38" t="s">
        <v>929</v>
      </c>
      <c r="D210" s="38"/>
      <c r="E210" s="38"/>
      <c r="F210" s="38"/>
      <c r="G210" s="38" t="s">
        <v>21</v>
      </c>
      <c r="H210" s="38"/>
      <c r="I210" s="534">
        <v>398700</v>
      </c>
    </row>
    <row r="211" spans="1:9" ht="18.75">
      <c r="A211" s="613" t="s">
        <v>933</v>
      </c>
      <c r="B211" s="614"/>
      <c r="C211" s="614"/>
      <c r="D211" s="614"/>
      <c r="E211" s="614"/>
      <c r="F211" s="614"/>
      <c r="G211" s="614"/>
      <c r="H211" s="614"/>
      <c r="I211" s="615"/>
    </row>
    <row r="212" spans="1:9" ht="12.75">
      <c r="A212" s="610" t="s">
        <v>932</v>
      </c>
      <c r="B212" s="611"/>
      <c r="C212" s="611"/>
      <c r="D212" s="611"/>
      <c r="E212" s="611"/>
      <c r="F212" s="611"/>
      <c r="G212" s="611"/>
      <c r="H212" s="611"/>
      <c r="I212" s="612"/>
    </row>
    <row r="213" spans="1:9" ht="12.75">
      <c r="A213" s="232">
        <v>50</v>
      </c>
      <c r="B213" s="232">
        <v>1.6</v>
      </c>
      <c r="C213" s="232" t="s">
        <v>930</v>
      </c>
      <c r="D213" s="232"/>
      <c r="E213" s="232"/>
      <c r="F213" s="233"/>
      <c r="G213" s="232" t="s">
        <v>21</v>
      </c>
      <c r="H213" s="232"/>
      <c r="I213" s="235">
        <v>492.64</v>
      </c>
    </row>
    <row r="214" spans="1:9" ht="12.75">
      <c r="A214" s="232">
        <v>65</v>
      </c>
      <c r="B214" s="232">
        <v>1.6</v>
      </c>
      <c r="C214" s="232" t="s">
        <v>930</v>
      </c>
      <c r="D214" s="232"/>
      <c r="E214" s="232"/>
      <c r="F214" s="232"/>
      <c r="G214" s="232" t="s">
        <v>21</v>
      </c>
      <c r="H214" s="232"/>
      <c r="I214" s="235">
        <v>602.16</v>
      </c>
    </row>
    <row r="215" spans="1:9" ht="12.75">
      <c r="A215" s="232">
        <v>80</v>
      </c>
      <c r="B215" s="232">
        <v>1.6</v>
      </c>
      <c r="C215" s="232" t="s">
        <v>930</v>
      </c>
      <c r="D215" s="232"/>
      <c r="E215" s="232"/>
      <c r="F215" s="232"/>
      <c r="G215" s="232" t="s">
        <v>21</v>
      </c>
      <c r="H215" s="232"/>
      <c r="I215" s="235">
        <v>693</v>
      </c>
    </row>
    <row r="216" spans="1:9" ht="12.75">
      <c r="A216" s="232">
        <v>100</v>
      </c>
      <c r="B216" s="232">
        <v>1.6</v>
      </c>
      <c r="C216" s="232" t="s">
        <v>930</v>
      </c>
      <c r="D216" s="232"/>
      <c r="E216" s="232"/>
      <c r="F216" s="232"/>
      <c r="G216" s="232" t="s">
        <v>21</v>
      </c>
      <c r="H216" s="232"/>
      <c r="I216" s="235">
        <v>1047.86</v>
      </c>
    </row>
    <row r="217" spans="1:9" ht="12.75">
      <c r="A217" s="232">
        <v>125</v>
      </c>
      <c r="B217" s="232">
        <v>1.6</v>
      </c>
      <c r="C217" s="232" t="s">
        <v>930</v>
      </c>
      <c r="D217" s="232"/>
      <c r="E217" s="232"/>
      <c r="F217" s="232"/>
      <c r="G217" s="232" t="s">
        <v>21</v>
      </c>
      <c r="H217" s="232"/>
      <c r="I217" s="235">
        <v>1385.56</v>
      </c>
    </row>
    <row r="218" spans="1:9" ht="12.75">
      <c r="A218" s="232">
        <v>150</v>
      </c>
      <c r="B218" s="232">
        <v>1.6</v>
      </c>
      <c r="C218" s="232" t="s">
        <v>930</v>
      </c>
      <c r="D218" s="232"/>
      <c r="E218" s="232"/>
      <c r="F218" s="232"/>
      <c r="G218" s="232" t="s">
        <v>21</v>
      </c>
      <c r="H218" s="232"/>
      <c r="I218" s="235">
        <v>1824.3</v>
      </c>
    </row>
    <row r="219" spans="1:9" ht="12.75">
      <c r="A219" s="232">
        <v>200</v>
      </c>
      <c r="B219" s="232">
        <v>1.6</v>
      </c>
      <c r="C219" s="232" t="s">
        <v>930</v>
      </c>
      <c r="D219" s="232"/>
      <c r="E219" s="232"/>
      <c r="F219" s="232"/>
      <c r="G219" s="232" t="s">
        <v>21</v>
      </c>
      <c r="H219" s="232"/>
      <c r="I219" s="235">
        <v>2988.42</v>
      </c>
    </row>
    <row r="220" spans="1:9" ht="12.75">
      <c r="A220" s="232">
        <v>250</v>
      </c>
      <c r="B220" s="232">
        <v>1.6</v>
      </c>
      <c r="C220" s="232" t="s">
        <v>930</v>
      </c>
      <c r="D220" s="232"/>
      <c r="E220" s="232"/>
      <c r="F220" s="232"/>
      <c r="G220" s="232" t="s">
        <v>21</v>
      </c>
      <c r="H220" s="232"/>
      <c r="I220" s="235">
        <v>5359.68</v>
      </c>
    </row>
    <row r="221" spans="1:9" ht="12.75">
      <c r="A221" s="232">
        <v>300</v>
      </c>
      <c r="B221" s="232">
        <v>1.6</v>
      </c>
      <c r="C221" s="232" t="s">
        <v>930</v>
      </c>
      <c r="D221" s="232"/>
      <c r="E221" s="232"/>
      <c r="F221" s="232"/>
      <c r="G221" s="232" t="s">
        <v>21</v>
      </c>
      <c r="H221" s="232"/>
      <c r="I221" s="235">
        <v>7897.41</v>
      </c>
    </row>
    <row r="222" spans="1:9" ht="12.75">
      <c r="A222" s="610" t="s">
        <v>931</v>
      </c>
      <c r="B222" s="611"/>
      <c r="C222" s="611"/>
      <c r="D222" s="611"/>
      <c r="E222" s="611"/>
      <c r="F222" s="611"/>
      <c r="G222" s="611"/>
      <c r="H222" s="611"/>
      <c r="I222" s="612"/>
    </row>
    <row r="223" spans="1:9" ht="12.75">
      <c r="A223" s="38">
        <v>50</v>
      </c>
      <c r="B223" s="38">
        <v>1.6</v>
      </c>
      <c r="C223" s="38" t="s">
        <v>930</v>
      </c>
      <c r="D223" s="38"/>
      <c r="E223" s="38"/>
      <c r="F223" s="136"/>
      <c r="G223" s="38" t="s">
        <v>21</v>
      </c>
      <c r="H223" s="38"/>
      <c r="I223" s="207">
        <v>515.67</v>
      </c>
    </row>
    <row r="224" spans="1:9" ht="12.75">
      <c r="A224" s="38">
        <v>65</v>
      </c>
      <c r="B224" s="38">
        <v>1.6</v>
      </c>
      <c r="C224" s="38" t="s">
        <v>930</v>
      </c>
      <c r="D224" s="38"/>
      <c r="E224" s="38"/>
      <c r="F224" s="38"/>
      <c r="G224" s="38" t="s">
        <v>21</v>
      </c>
      <c r="H224" s="38"/>
      <c r="I224" s="207">
        <v>633.45</v>
      </c>
    </row>
    <row r="225" spans="1:9" ht="12.75">
      <c r="A225" s="38">
        <v>80</v>
      </c>
      <c r="B225" s="38">
        <v>1.6</v>
      </c>
      <c r="C225" s="38" t="s">
        <v>930</v>
      </c>
      <c r="D225" s="38"/>
      <c r="E225" s="38"/>
      <c r="F225" s="38"/>
      <c r="G225" s="38" t="s">
        <v>21</v>
      </c>
      <c r="H225" s="38"/>
      <c r="I225" s="207">
        <v>726.24</v>
      </c>
    </row>
    <row r="226" spans="1:9" ht="12.75">
      <c r="A226" s="38">
        <v>100</v>
      </c>
      <c r="B226" s="38">
        <v>1.6</v>
      </c>
      <c r="C226" s="38" t="s">
        <v>930</v>
      </c>
      <c r="D226" s="38"/>
      <c r="E226" s="38"/>
      <c r="F226" s="38"/>
      <c r="G226" s="38" t="s">
        <v>21</v>
      </c>
      <c r="H226" s="38"/>
      <c r="I226" s="207">
        <v>1087.41</v>
      </c>
    </row>
    <row r="227" spans="1:9" ht="12.75">
      <c r="A227" s="38">
        <v>125</v>
      </c>
      <c r="B227" s="38">
        <v>1.6</v>
      </c>
      <c r="C227" s="38" t="s">
        <v>930</v>
      </c>
      <c r="D227" s="38"/>
      <c r="E227" s="38"/>
      <c r="F227" s="38"/>
      <c r="G227" s="38" t="s">
        <v>21</v>
      </c>
      <c r="H227" s="38"/>
      <c r="I227" s="207">
        <v>1441.62</v>
      </c>
    </row>
    <row r="228" spans="1:9" ht="12.75">
      <c r="A228" s="38">
        <v>150</v>
      </c>
      <c r="B228" s="38">
        <v>1.6</v>
      </c>
      <c r="C228" s="38" t="s">
        <v>930</v>
      </c>
      <c r="D228" s="38"/>
      <c r="E228" s="38"/>
      <c r="F228" s="38"/>
      <c r="G228" s="38" t="s">
        <v>21</v>
      </c>
      <c r="H228" s="38"/>
      <c r="I228" s="207">
        <v>1884.49</v>
      </c>
    </row>
    <row r="229" spans="1:9" ht="12.75">
      <c r="A229" s="38">
        <v>200</v>
      </c>
      <c r="B229" s="38">
        <v>1.6</v>
      </c>
      <c r="C229" s="38" t="s">
        <v>930</v>
      </c>
      <c r="D229" s="38"/>
      <c r="E229" s="38"/>
      <c r="F229" s="38"/>
      <c r="G229" s="38" t="s">
        <v>21</v>
      </c>
      <c r="H229" s="38"/>
      <c r="I229" s="207">
        <v>3082.73</v>
      </c>
    </row>
    <row r="230" spans="1:9" ht="12.75">
      <c r="A230" s="38">
        <v>250</v>
      </c>
      <c r="B230" s="38">
        <v>1.6</v>
      </c>
      <c r="C230" s="38" t="s">
        <v>930</v>
      </c>
      <c r="D230" s="38"/>
      <c r="E230" s="38"/>
      <c r="F230" s="38"/>
      <c r="G230" s="38" t="s">
        <v>21</v>
      </c>
      <c r="H230" s="38"/>
      <c r="I230" s="207">
        <v>5479.42</v>
      </c>
    </row>
    <row r="231" spans="1:9" ht="12.75">
      <c r="A231" s="38">
        <v>300</v>
      </c>
      <c r="B231" s="38">
        <v>1.6</v>
      </c>
      <c r="C231" s="38" t="s">
        <v>930</v>
      </c>
      <c r="D231" s="38"/>
      <c r="E231" s="38"/>
      <c r="F231" s="38"/>
      <c r="G231" s="38" t="s">
        <v>21</v>
      </c>
      <c r="H231" s="38"/>
      <c r="I231" s="207">
        <v>8095.81</v>
      </c>
    </row>
    <row r="232" spans="1:9" ht="12.75">
      <c r="A232" s="203"/>
      <c r="B232" s="204"/>
      <c r="C232" s="204"/>
      <c r="D232" s="204"/>
      <c r="E232" s="204"/>
      <c r="F232" s="204"/>
      <c r="G232" s="204"/>
      <c r="H232" s="204"/>
      <c r="I232" s="205"/>
    </row>
    <row r="233" spans="1:9" ht="12.75">
      <c r="A233" s="39"/>
      <c r="B233" s="39"/>
      <c r="C233" s="39"/>
      <c r="D233" s="39"/>
      <c r="E233" s="39"/>
      <c r="F233" s="39"/>
      <c r="G233" s="39"/>
      <c r="H233" s="39"/>
      <c r="I233" s="202"/>
    </row>
    <row r="234" spans="1:9" ht="42">
      <c r="A234" s="22" t="s">
        <v>43</v>
      </c>
      <c r="B234" s="22" t="s">
        <v>9</v>
      </c>
      <c r="C234" s="36" t="s">
        <v>6</v>
      </c>
      <c r="D234" s="22" t="s">
        <v>10</v>
      </c>
      <c r="E234" s="22" t="s">
        <v>11</v>
      </c>
      <c r="F234" s="22" t="s">
        <v>44</v>
      </c>
      <c r="G234" s="22" t="s">
        <v>13</v>
      </c>
      <c r="H234" s="22" t="s">
        <v>45</v>
      </c>
      <c r="I234" s="37" t="s">
        <v>125</v>
      </c>
    </row>
    <row r="235" spans="1:9" ht="12.75">
      <c r="A235" s="624" t="s">
        <v>127</v>
      </c>
      <c r="B235" s="624"/>
      <c r="C235" s="624"/>
      <c r="D235" s="624"/>
      <c r="E235" s="624"/>
      <c r="F235" s="624"/>
      <c r="G235" s="624"/>
      <c r="H235" s="624"/>
      <c r="I235" s="625"/>
    </row>
    <row r="236" spans="1:9" ht="14.25">
      <c r="A236" s="24">
        <v>150</v>
      </c>
      <c r="B236" s="24">
        <v>100</v>
      </c>
      <c r="C236" s="24" t="s">
        <v>130</v>
      </c>
      <c r="D236" s="24">
        <v>450</v>
      </c>
      <c r="E236" s="29" t="s">
        <v>67</v>
      </c>
      <c r="F236" s="24" t="s">
        <v>7</v>
      </c>
      <c r="G236" s="24"/>
      <c r="H236" s="24" t="s">
        <v>56</v>
      </c>
      <c r="I236" s="535">
        <v>98700</v>
      </c>
    </row>
    <row r="237" spans="1:9" ht="14.25">
      <c r="A237" s="25"/>
      <c r="B237" s="25"/>
      <c r="C237" s="25" t="s">
        <v>131</v>
      </c>
      <c r="D237" s="25">
        <v>450</v>
      </c>
      <c r="E237" s="26" t="s">
        <v>67</v>
      </c>
      <c r="F237" s="25"/>
      <c r="G237" s="25"/>
      <c r="H237" s="25" t="s">
        <v>128</v>
      </c>
      <c r="I237" s="535">
        <v>98700</v>
      </c>
    </row>
    <row r="238" spans="1:9" ht="14.25">
      <c r="A238" s="25"/>
      <c r="B238" s="25"/>
      <c r="C238" s="25" t="s">
        <v>132</v>
      </c>
      <c r="D238" s="25">
        <v>450</v>
      </c>
      <c r="E238" s="26" t="s">
        <v>67</v>
      </c>
      <c r="F238" s="25"/>
      <c r="G238" s="25"/>
      <c r="H238" s="25" t="s">
        <v>129</v>
      </c>
      <c r="I238" s="535">
        <v>98700</v>
      </c>
    </row>
    <row r="239" spans="1:9" ht="14.25">
      <c r="A239" s="25"/>
      <c r="B239" s="27"/>
      <c r="C239" s="25" t="s">
        <v>133</v>
      </c>
      <c r="D239" s="25">
        <v>450</v>
      </c>
      <c r="E239" s="26" t="s">
        <v>67</v>
      </c>
      <c r="F239" s="25"/>
      <c r="G239" s="25"/>
      <c r="H239" s="25" t="s">
        <v>134</v>
      </c>
      <c r="I239" s="536">
        <v>98700</v>
      </c>
    </row>
    <row r="240" spans="1:9" ht="14.25">
      <c r="A240" s="24">
        <v>200</v>
      </c>
      <c r="B240" s="24">
        <v>63</v>
      </c>
      <c r="C240" s="24" t="s">
        <v>135</v>
      </c>
      <c r="D240" s="24"/>
      <c r="E240" s="29" t="s">
        <v>67</v>
      </c>
      <c r="F240" s="24"/>
      <c r="G240" s="24"/>
      <c r="H240" s="24" t="s">
        <v>56</v>
      </c>
      <c r="I240" s="535">
        <v>112450</v>
      </c>
    </row>
    <row r="241" spans="1:9" ht="14.25">
      <c r="A241" s="25"/>
      <c r="B241" s="25"/>
      <c r="C241" s="25" t="s">
        <v>136</v>
      </c>
      <c r="D241" s="25">
        <v>550</v>
      </c>
      <c r="E241" s="26" t="s">
        <v>20</v>
      </c>
      <c r="F241" s="25"/>
      <c r="G241" s="25"/>
      <c r="H241" s="25" t="s">
        <v>56</v>
      </c>
      <c r="I241" s="535">
        <v>112450</v>
      </c>
    </row>
    <row r="242" spans="1:9" ht="14.25">
      <c r="A242" s="25"/>
      <c r="B242" s="25"/>
      <c r="C242" s="25" t="s">
        <v>137</v>
      </c>
      <c r="D242" s="25">
        <v>550</v>
      </c>
      <c r="E242" s="26" t="s">
        <v>20</v>
      </c>
      <c r="F242" s="25"/>
      <c r="G242" s="25"/>
      <c r="H242" s="25" t="s">
        <v>128</v>
      </c>
      <c r="I242" s="535">
        <v>112450</v>
      </c>
    </row>
    <row r="243" spans="1:9" ht="14.25">
      <c r="A243" s="25"/>
      <c r="B243" s="27"/>
      <c r="C243" s="27" t="s">
        <v>138</v>
      </c>
      <c r="D243" s="27">
        <v>550</v>
      </c>
      <c r="E243" s="28" t="s">
        <v>20</v>
      </c>
      <c r="F243" s="27"/>
      <c r="G243" s="27"/>
      <c r="H243" s="27" t="s">
        <v>129</v>
      </c>
      <c r="I243" s="535">
        <v>112450</v>
      </c>
    </row>
    <row r="244" spans="1:9" ht="14.25">
      <c r="A244" s="25"/>
      <c r="B244" s="25">
        <v>100</v>
      </c>
      <c r="C244" s="25" t="s">
        <v>139</v>
      </c>
      <c r="D244" s="25">
        <v>550</v>
      </c>
      <c r="E244" s="26" t="s">
        <v>67</v>
      </c>
      <c r="F244" s="25"/>
      <c r="G244" s="25"/>
      <c r="H244" s="25" t="s">
        <v>128</v>
      </c>
      <c r="I244" s="535">
        <v>122840</v>
      </c>
    </row>
    <row r="245" spans="1:9" ht="14.25">
      <c r="A245" s="25"/>
      <c r="B245" s="25"/>
      <c r="C245" s="25" t="s">
        <v>140</v>
      </c>
      <c r="D245" s="25">
        <v>550</v>
      </c>
      <c r="E245" s="26" t="s">
        <v>67</v>
      </c>
      <c r="F245" s="25"/>
      <c r="G245" s="25"/>
      <c r="H245" s="25" t="s">
        <v>129</v>
      </c>
      <c r="I245" s="535">
        <v>122840</v>
      </c>
    </row>
    <row r="246" spans="1:9" ht="14.25">
      <c r="A246" s="27"/>
      <c r="B246" s="27"/>
      <c r="C246" s="27" t="s">
        <v>141</v>
      </c>
      <c r="D246" s="27">
        <v>550</v>
      </c>
      <c r="E246" s="28" t="s">
        <v>67</v>
      </c>
      <c r="F246" s="27"/>
      <c r="G246" s="27"/>
      <c r="H246" s="27" t="s">
        <v>134</v>
      </c>
      <c r="I246" s="535">
        <v>122840</v>
      </c>
    </row>
    <row r="247" spans="1:9" ht="14.25">
      <c r="A247" s="24">
        <v>250</v>
      </c>
      <c r="B247" s="24">
        <v>63</v>
      </c>
      <c r="C247" s="24" t="s">
        <v>142</v>
      </c>
      <c r="D247" s="24">
        <v>650</v>
      </c>
      <c r="E247" s="29" t="s">
        <v>20</v>
      </c>
      <c r="F247" s="24"/>
      <c r="G247" s="24"/>
      <c r="H247" s="24" t="s">
        <v>128</v>
      </c>
      <c r="I247" s="535">
        <v>135820</v>
      </c>
    </row>
    <row r="248" spans="1:9" ht="14.25">
      <c r="A248" s="25"/>
      <c r="B248" s="27"/>
      <c r="C248" s="27" t="s">
        <v>143</v>
      </c>
      <c r="D248" s="27">
        <v>650</v>
      </c>
      <c r="E248" s="28" t="s">
        <v>20</v>
      </c>
      <c r="F248" s="27"/>
      <c r="G248" s="27"/>
      <c r="H248" s="27" t="s">
        <v>129</v>
      </c>
      <c r="I248" s="535">
        <v>135820</v>
      </c>
    </row>
    <row r="249" spans="1:9" ht="14.25">
      <c r="A249" s="25"/>
      <c r="B249" s="24">
        <v>100</v>
      </c>
      <c r="C249" s="25" t="s">
        <v>144</v>
      </c>
      <c r="D249" s="25">
        <v>650</v>
      </c>
      <c r="E249" s="26" t="s">
        <v>67</v>
      </c>
      <c r="F249" s="25"/>
      <c r="G249" s="25"/>
      <c r="H249" s="25" t="s">
        <v>128</v>
      </c>
      <c r="I249" s="535">
        <v>135820</v>
      </c>
    </row>
    <row r="250" spans="1:9" ht="14.25">
      <c r="A250" s="25"/>
      <c r="B250" s="25"/>
      <c r="C250" s="25" t="s">
        <v>145</v>
      </c>
      <c r="D250" s="25">
        <v>650</v>
      </c>
      <c r="E250" s="26" t="s">
        <v>67</v>
      </c>
      <c r="F250" s="25"/>
      <c r="G250" s="25"/>
      <c r="H250" s="25" t="s">
        <v>129</v>
      </c>
      <c r="I250" s="535">
        <v>135820</v>
      </c>
    </row>
    <row r="251" spans="1:9" ht="14.25">
      <c r="A251" s="25"/>
      <c r="B251" s="25"/>
      <c r="C251" s="25" t="s">
        <v>146</v>
      </c>
      <c r="D251" s="25">
        <v>650</v>
      </c>
      <c r="E251" s="26" t="s">
        <v>67</v>
      </c>
      <c r="F251" s="25"/>
      <c r="G251" s="25"/>
      <c r="H251" s="25" t="s">
        <v>147</v>
      </c>
      <c r="I251" s="535">
        <v>135820</v>
      </c>
    </row>
    <row r="252" spans="1:9" ht="14.25">
      <c r="A252" s="27"/>
      <c r="B252" s="27"/>
      <c r="C252" s="27" t="s">
        <v>148</v>
      </c>
      <c r="D252" s="27"/>
      <c r="E252" s="28" t="s">
        <v>67</v>
      </c>
      <c r="F252" s="27"/>
      <c r="G252" s="27"/>
      <c r="H252" s="27"/>
      <c r="I252" s="535">
        <v>135820</v>
      </c>
    </row>
    <row r="253" spans="1:9" ht="14.25">
      <c r="A253" s="24">
        <v>300</v>
      </c>
      <c r="B253" s="24">
        <v>63</v>
      </c>
      <c r="C253" s="25" t="s">
        <v>149</v>
      </c>
      <c r="D253" s="25">
        <v>750</v>
      </c>
      <c r="E253" s="26" t="s">
        <v>20</v>
      </c>
      <c r="F253" s="25"/>
      <c r="G253" s="25"/>
      <c r="H253" s="25" t="s">
        <v>128</v>
      </c>
      <c r="I253" s="535">
        <v>158700</v>
      </c>
    </row>
    <row r="254" spans="1:9" ht="14.25">
      <c r="A254" s="25"/>
      <c r="B254" s="27"/>
      <c r="C254" s="27" t="s">
        <v>150</v>
      </c>
      <c r="D254" s="27">
        <v>750</v>
      </c>
      <c r="E254" s="28" t="s">
        <v>20</v>
      </c>
      <c r="F254" s="27"/>
      <c r="G254" s="27"/>
      <c r="H254" s="27" t="s">
        <v>129</v>
      </c>
      <c r="I254" s="536">
        <v>158700</v>
      </c>
    </row>
    <row r="255" spans="1:9" ht="14.25">
      <c r="A255" s="25"/>
      <c r="B255" s="24">
        <v>100</v>
      </c>
      <c r="C255" s="25" t="s">
        <v>151</v>
      </c>
      <c r="D255" s="25">
        <v>750</v>
      </c>
      <c r="E255" s="26" t="s">
        <v>67</v>
      </c>
      <c r="F255" s="25"/>
      <c r="G255" s="25"/>
      <c r="H255" s="25" t="s">
        <v>128</v>
      </c>
      <c r="I255" s="535">
        <v>168700</v>
      </c>
    </row>
    <row r="256" spans="1:9" ht="14.25">
      <c r="A256" s="25"/>
      <c r="B256" s="25"/>
      <c r="C256" s="25" t="s">
        <v>152</v>
      </c>
      <c r="D256" s="25"/>
      <c r="E256" s="26" t="s">
        <v>67</v>
      </c>
      <c r="F256" s="25"/>
      <c r="G256" s="25"/>
      <c r="H256" s="25" t="s">
        <v>129</v>
      </c>
      <c r="I256" s="535">
        <v>168700</v>
      </c>
    </row>
    <row r="257" spans="1:9" ht="14.25">
      <c r="A257" s="25"/>
      <c r="B257" s="25"/>
      <c r="C257" s="25" t="s">
        <v>153</v>
      </c>
      <c r="D257" s="25">
        <v>750</v>
      </c>
      <c r="E257" s="26" t="s">
        <v>67</v>
      </c>
      <c r="F257" s="25"/>
      <c r="G257" s="25"/>
      <c r="H257" s="25" t="s">
        <v>147</v>
      </c>
      <c r="I257" s="535">
        <v>168700</v>
      </c>
    </row>
    <row r="258" spans="1:9" ht="14.25">
      <c r="A258" s="27"/>
      <c r="B258" s="27"/>
      <c r="C258" s="27" t="s">
        <v>154</v>
      </c>
      <c r="D258" s="27"/>
      <c r="E258" s="28" t="s">
        <v>67</v>
      </c>
      <c r="F258" s="27"/>
      <c r="G258" s="27"/>
      <c r="H258" s="27"/>
      <c r="I258" s="535">
        <v>168700</v>
      </c>
    </row>
    <row r="259" spans="1:9" ht="14.25">
      <c r="A259" s="24">
        <v>350</v>
      </c>
      <c r="B259" s="24">
        <v>63</v>
      </c>
      <c r="C259" s="25" t="s">
        <v>155</v>
      </c>
      <c r="D259" s="25">
        <v>850</v>
      </c>
      <c r="E259" s="26" t="s">
        <v>20</v>
      </c>
      <c r="F259" s="25"/>
      <c r="G259" s="25"/>
      <c r="H259" s="25" t="s">
        <v>128</v>
      </c>
      <c r="I259" s="535">
        <v>169450</v>
      </c>
    </row>
    <row r="260" spans="1:9" ht="14.25">
      <c r="A260" s="25"/>
      <c r="B260" s="25"/>
      <c r="C260" s="25" t="s">
        <v>156</v>
      </c>
      <c r="D260" s="25">
        <v>850</v>
      </c>
      <c r="E260" s="26" t="s">
        <v>20</v>
      </c>
      <c r="F260" s="25"/>
      <c r="G260" s="25"/>
      <c r="H260" s="25" t="s">
        <v>129</v>
      </c>
      <c r="I260" s="535">
        <v>169450</v>
      </c>
    </row>
    <row r="261" spans="1:9" ht="14.25">
      <c r="A261" s="25"/>
      <c r="B261" s="25"/>
      <c r="C261" s="25" t="s">
        <v>157</v>
      </c>
      <c r="D261" s="25">
        <v>850</v>
      </c>
      <c r="E261" s="26" t="s">
        <v>20</v>
      </c>
      <c r="F261" s="25"/>
      <c r="G261" s="25"/>
      <c r="H261" s="25" t="s">
        <v>147</v>
      </c>
      <c r="I261" s="535">
        <v>169450</v>
      </c>
    </row>
    <row r="262" spans="1:9" ht="14.25">
      <c r="A262" s="27"/>
      <c r="B262" s="27"/>
      <c r="C262" s="27" t="s">
        <v>158</v>
      </c>
      <c r="D262" s="27"/>
      <c r="E262" s="28" t="s">
        <v>20</v>
      </c>
      <c r="F262" s="27"/>
      <c r="G262" s="27"/>
      <c r="H262" s="27"/>
      <c r="I262" s="535">
        <v>169450</v>
      </c>
    </row>
    <row r="263" spans="1:9" ht="12.75">
      <c r="A263" s="624" t="s">
        <v>159</v>
      </c>
      <c r="B263" s="624"/>
      <c r="C263" s="624"/>
      <c r="D263" s="624"/>
      <c r="E263" s="624"/>
      <c r="F263" s="624"/>
      <c r="G263" s="624"/>
      <c r="H263" s="624"/>
      <c r="I263" s="625"/>
    </row>
    <row r="264" spans="1:9" ht="14.25">
      <c r="A264" s="24">
        <v>50</v>
      </c>
      <c r="B264" s="24">
        <v>63</v>
      </c>
      <c r="C264" s="25" t="s">
        <v>160</v>
      </c>
      <c r="D264" s="25">
        <v>350</v>
      </c>
      <c r="E264" s="26" t="s">
        <v>20</v>
      </c>
      <c r="F264" s="24" t="s">
        <v>7</v>
      </c>
      <c r="G264" s="29">
        <v>42</v>
      </c>
      <c r="H264" s="25"/>
      <c r="I264" s="535">
        <v>45668</v>
      </c>
    </row>
    <row r="265" spans="1:9" ht="14.25">
      <c r="A265" s="25"/>
      <c r="B265" s="25"/>
      <c r="C265" s="25" t="s">
        <v>161</v>
      </c>
      <c r="D265" s="25">
        <v>350</v>
      </c>
      <c r="E265" s="26" t="s">
        <v>20</v>
      </c>
      <c r="F265" s="25" t="s">
        <v>7</v>
      </c>
      <c r="G265" s="26">
        <v>42</v>
      </c>
      <c r="H265" s="25"/>
      <c r="I265" s="535">
        <v>98420</v>
      </c>
    </row>
    <row r="266" spans="1:9" ht="14.25">
      <c r="A266" s="25"/>
      <c r="B266" s="25"/>
      <c r="C266" s="25" t="s">
        <v>162</v>
      </c>
      <c r="D266" s="25">
        <v>430</v>
      </c>
      <c r="E266" s="26" t="s">
        <v>20</v>
      </c>
      <c r="F266" s="25" t="s">
        <v>7</v>
      </c>
      <c r="G266" s="26" t="s">
        <v>163</v>
      </c>
      <c r="H266" s="25"/>
      <c r="I266" s="535">
        <v>45668</v>
      </c>
    </row>
    <row r="267" spans="1:9" ht="14.25">
      <c r="A267" s="27"/>
      <c r="B267" s="27"/>
      <c r="C267" s="25" t="s">
        <v>164</v>
      </c>
      <c r="D267" s="25">
        <v>430</v>
      </c>
      <c r="E267" s="26" t="s">
        <v>20</v>
      </c>
      <c r="F267" s="25" t="s">
        <v>7</v>
      </c>
      <c r="G267" s="26" t="s">
        <v>163</v>
      </c>
      <c r="H267" s="25"/>
      <c r="I267" s="535">
        <v>98420</v>
      </c>
    </row>
    <row r="268" spans="1:9" ht="14.25">
      <c r="A268" s="24">
        <v>80</v>
      </c>
      <c r="B268" s="24">
        <v>100</v>
      </c>
      <c r="C268" s="24" t="s">
        <v>165</v>
      </c>
      <c r="D268" s="24">
        <v>430</v>
      </c>
      <c r="E268" s="29" t="s">
        <v>67</v>
      </c>
      <c r="F268" s="24" t="s">
        <v>7</v>
      </c>
      <c r="G268" s="29" t="s">
        <v>166</v>
      </c>
      <c r="H268" s="24"/>
      <c r="I268" s="537">
        <v>47350</v>
      </c>
    </row>
    <row r="269" spans="1:9" ht="14.25">
      <c r="A269" s="27"/>
      <c r="B269" s="27"/>
      <c r="C269" s="27" t="s">
        <v>167</v>
      </c>
      <c r="D269" s="27">
        <v>430</v>
      </c>
      <c r="E269" s="28" t="s">
        <v>67</v>
      </c>
      <c r="F269" s="27" t="s">
        <v>7</v>
      </c>
      <c r="G269" s="28" t="s">
        <v>166</v>
      </c>
      <c r="H269" s="27"/>
      <c r="I269" s="536">
        <v>98450</v>
      </c>
    </row>
    <row r="270" spans="1:9" ht="14.25">
      <c r="A270" s="24">
        <v>100</v>
      </c>
      <c r="B270" s="24">
        <v>100</v>
      </c>
      <c r="C270" s="24" t="s">
        <v>168</v>
      </c>
      <c r="D270" s="24">
        <v>450</v>
      </c>
      <c r="E270" s="29" t="s">
        <v>67</v>
      </c>
      <c r="F270" s="24" t="s">
        <v>7</v>
      </c>
      <c r="G270" s="29" t="s">
        <v>169</v>
      </c>
      <c r="H270" s="24"/>
      <c r="I270" s="537">
        <v>46800</v>
      </c>
    </row>
    <row r="271" spans="1:9" ht="14.25">
      <c r="A271" s="27"/>
      <c r="B271" s="27"/>
      <c r="C271" s="27" t="s">
        <v>170</v>
      </c>
      <c r="D271" s="27">
        <v>450</v>
      </c>
      <c r="E271" s="28" t="s">
        <v>67</v>
      </c>
      <c r="F271" s="27" t="s">
        <v>7</v>
      </c>
      <c r="G271" s="28" t="s">
        <v>169</v>
      </c>
      <c r="H271" s="27"/>
      <c r="I271" s="536">
        <v>99250</v>
      </c>
    </row>
    <row r="272" spans="1:9" ht="14.25">
      <c r="A272" s="24">
        <v>150</v>
      </c>
      <c r="B272" s="24">
        <v>100</v>
      </c>
      <c r="C272" s="24" t="s">
        <v>171</v>
      </c>
      <c r="D272" s="24">
        <v>500</v>
      </c>
      <c r="E272" s="29" t="s">
        <v>67</v>
      </c>
      <c r="F272" s="24" t="s">
        <v>7</v>
      </c>
      <c r="G272" s="29" t="s">
        <v>172</v>
      </c>
      <c r="H272" s="24"/>
      <c r="I272" s="537">
        <v>79800</v>
      </c>
    </row>
    <row r="273" spans="1:9" ht="14.25">
      <c r="A273" s="27"/>
      <c r="B273" s="27"/>
      <c r="C273" s="27" t="s">
        <v>173</v>
      </c>
      <c r="D273" s="27">
        <v>500</v>
      </c>
      <c r="E273" s="28" t="s">
        <v>67</v>
      </c>
      <c r="F273" s="27" t="s">
        <v>7</v>
      </c>
      <c r="G273" s="28" t="s">
        <v>172</v>
      </c>
      <c r="H273" s="27"/>
      <c r="I273" s="536">
        <v>121600</v>
      </c>
    </row>
    <row r="274" spans="1:9" ht="14.25">
      <c r="A274" s="24">
        <v>200</v>
      </c>
      <c r="B274" s="24">
        <v>100</v>
      </c>
      <c r="C274" s="24" t="s">
        <v>174</v>
      </c>
      <c r="D274" s="24">
        <v>600</v>
      </c>
      <c r="E274" s="29" t="s">
        <v>67</v>
      </c>
      <c r="F274" s="24" t="s">
        <v>7</v>
      </c>
      <c r="G274" s="29" t="s">
        <v>175</v>
      </c>
      <c r="H274" s="24"/>
      <c r="I274" s="537">
        <v>85700</v>
      </c>
    </row>
    <row r="275" spans="1:9" ht="14.25">
      <c r="A275" s="27"/>
      <c r="B275" s="27"/>
      <c r="C275" s="27" t="s">
        <v>176</v>
      </c>
      <c r="D275" s="27">
        <v>600</v>
      </c>
      <c r="E275" s="28" t="s">
        <v>67</v>
      </c>
      <c r="F275" s="27" t="s">
        <v>7</v>
      </c>
      <c r="G275" s="28" t="s">
        <v>175</v>
      </c>
      <c r="H275" s="27"/>
      <c r="I275" s="536">
        <v>145570</v>
      </c>
    </row>
    <row r="276" spans="1:9" ht="14.25">
      <c r="A276" s="24">
        <v>250</v>
      </c>
      <c r="B276" s="24">
        <v>100</v>
      </c>
      <c r="C276" s="24" t="s">
        <v>177</v>
      </c>
      <c r="D276" s="24">
        <v>590</v>
      </c>
      <c r="E276" s="29" t="s">
        <v>67</v>
      </c>
      <c r="F276" s="24" t="s">
        <v>7</v>
      </c>
      <c r="G276" s="29" t="s">
        <v>178</v>
      </c>
      <c r="H276" s="24"/>
      <c r="I276" s="537">
        <v>108760</v>
      </c>
    </row>
    <row r="277" spans="1:9" ht="14.25">
      <c r="A277" s="27"/>
      <c r="B277" s="27"/>
      <c r="C277" s="27" t="s">
        <v>179</v>
      </c>
      <c r="D277" s="27">
        <v>590</v>
      </c>
      <c r="E277" s="28" t="s">
        <v>67</v>
      </c>
      <c r="F277" s="27" t="s">
        <v>7</v>
      </c>
      <c r="G277" s="28" t="s">
        <v>178</v>
      </c>
      <c r="H277" s="27"/>
      <c r="I277" s="536">
        <v>168750</v>
      </c>
    </row>
    <row r="278" spans="1:9" ht="14.25">
      <c r="A278" s="24">
        <v>300</v>
      </c>
      <c r="B278" s="33">
        <v>63</v>
      </c>
      <c r="C278" s="25" t="s">
        <v>180</v>
      </c>
      <c r="D278" s="25">
        <v>590</v>
      </c>
      <c r="E278" s="26" t="s">
        <v>20</v>
      </c>
      <c r="F278" s="25" t="s">
        <v>7</v>
      </c>
      <c r="G278" s="26" t="s">
        <v>181</v>
      </c>
      <c r="H278" s="25"/>
      <c r="I278" s="535">
        <v>112640</v>
      </c>
    </row>
    <row r="279" spans="1:9" ht="14.25">
      <c r="A279" s="25"/>
      <c r="B279" s="30"/>
      <c r="C279" s="25" t="s">
        <v>182</v>
      </c>
      <c r="D279" s="25">
        <v>590</v>
      </c>
      <c r="E279" s="26" t="s">
        <v>20</v>
      </c>
      <c r="F279" s="25" t="s">
        <v>7</v>
      </c>
      <c r="G279" s="26" t="s">
        <v>181</v>
      </c>
      <c r="H279" s="25"/>
      <c r="I279" s="535">
        <v>184200</v>
      </c>
    </row>
    <row r="280" spans="1:9" ht="14.25">
      <c r="A280" s="25"/>
      <c r="B280" s="30"/>
      <c r="C280" s="25" t="s">
        <v>183</v>
      </c>
      <c r="D280" s="25">
        <v>590</v>
      </c>
      <c r="E280" s="26" t="s">
        <v>20</v>
      </c>
      <c r="F280" s="25" t="s">
        <v>7</v>
      </c>
      <c r="G280" s="26" t="s">
        <v>17</v>
      </c>
      <c r="H280" s="25"/>
      <c r="I280" s="535">
        <v>151400</v>
      </c>
    </row>
    <row r="281" spans="1:9" ht="14.25">
      <c r="A281" s="27"/>
      <c r="B281" s="31"/>
      <c r="C281" s="25" t="s">
        <v>184</v>
      </c>
      <c r="D281" s="25">
        <v>590</v>
      </c>
      <c r="E281" s="26" t="s">
        <v>20</v>
      </c>
      <c r="F281" s="25" t="s">
        <v>7</v>
      </c>
      <c r="G281" s="26" t="s">
        <v>17</v>
      </c>
      <c r="H281" s="25"/>
      <c r="I281" s="535">
        <v>189320</v>
      </c>
    </row>
    <row r="282" spans="1:9" ht="12.75">
      <c r="A282" s="34"/>
      <c r="B282" s="34"/>
      <c r="C282" s="34"/>
      <c r="D282" s="34"/>
      <c r="E282" s="32"/>
      <c r="F282" s="32"/>
      <c r="G282" s="32"/>
      <c r="H282" s="32"/>
      <c r="I282" s="35"/>
    </row>
    <row r="283" spans="1:9" ht="12.75">
      <c r="A283" s="40" t="s">
        <v>243</v>
      </c>
      <c r="B283" s="626" t="s">
        <v>244</v>
      </c>
      <c r="C283" s="626"/>
      <c r="D283" s="34"/>
      <c r="E283" s="32"/>
      <c r="F283" s="32"/>
      <c r="G283" s="32"/>
      <c r="H283" s="32"/>
      <c r="I283" s="35"/>
    </row>
    <row r="284" spans="1:9" ht="12.75">
      <c r="A284" s="40" t="s">
        <v>245</v>
      </c>
      <c r="B284" s="626" t="s">
        <v>246</v>
      </c>
      <c r="C284" s="626"/>
      <c r="D284" s="626"/>
      <c r="E284" s="626"/>
      <c r="F284" s="626"/>
      <c r="G284" s="626"/>
      <c r="H284" s="32"/>
      <c r="I284" s="35"/>
    </row>
    <row r="285" spans="1:9" ht="12.75">
      <c r="A285" s="40" t="s">
        <v>247</v>
      </c>
      <c r="B285" s="626" t="s">
        <v>248</v>
      </c>
      <c r="C285" s="626"/>
      <c r="D285" s="626"/>
      <c r="E285" s="626"/>
      <c r="F285" s="626"/>
      <c r="G285" s="32"/>
      <c r="H285" s="32"/>
      <c r="I285" s="35"/>
    </row>
    <row r="286" spans="1:9" ht="12.75">
      <c r="A286" s="40" t="s">
        <v>249</v>
      </c>
      <c r="B286" s="626" t="s">
        <v>250</v>
      </c>
      <c r="C286" s="626"/>
      <c r="D286" s="626"/>
      <c r="E286" s="626"/>
      <c r="F286" s="626"/>
      <c r="G286" s="32"/>
      <c r="H286" s="32"/>
      <c r="I286" s="35"/>
    </row>
    <row r="287" spans="1:9" ht="12.75">
      <c r="A287" s="40" t="s">
        <v>251</v>
      </c>
      <c r="B287" s="626" t="s">
        <v>252</v>
      </c>
      <c r="C287" s="626"/>
      <c r="D287" s="626"/>
      <c r="E287" s="626"/>
      <c r="F287" s="626"/>
      <c r="G287" s="32"/>
      <c r="H287" s="32"/>
      <c r="I287" s="35"/>
    </row>
    <row r="288" spans="1:9" ht="12.75">
      <c r="A288" s="34"/>
      <c r="B288" s="626" t="s">
        <v>253</v>
      </c>
      <c r="C288" s="626"/>
      <c r="D288" s="626"/>
      <c r="E288" s="626"/>
      <c r="F288" s="626"/>
      <c r="G288" s="32"/>
      <c r="H288" s="32"/>
      <c r="I288" s="35"/>
    </row>
    <row r="292" spans="1:8" ht="12.75">
      <c r="A292" s="627" t="s">
        <v>751</v>
      </c>
      <c r="B292" s="627"/>
      <c r="C292" s="627"/>
      <c r="D292" s="627"/>
      <c r="E292" s="627"/>
      <c r="F292" s="627"/>
      <c r="G292" s="627"/>
      <c r="H292" s="628"/>
    </row>
    <row r="293" spans="1:8" ht="51">
      <c r="A293" s="56" t="s">
        <v>43</v>
      </c>
      <c r="B293" s="56" t="s">
        <v>327</v>
      </c>
      <c r="C293" s="57" t="s">
        <v>6</v>
      </c>
      <c r="D293" s="56" t="s">
        <v>10</v>
      </c>
      <c r="E293" s="56" t="s">
        <v>328</v>
      </c>
      <c r="F293" s="56" t="s">
        <v>44</v>
      </c>
      <c r="G293" s="56" t="s">
        <v>45</v>
      </c>
      <c r="H293" s="58" t="s">
        <v>46</v>
      </c>
    </row>
    <row r="294" spans="1:8" ht="12.75">
      <c r="A294" s="627" t="s">
        <v>47</v>
      </c>
      <c r="B294" s="627"/>
      <c r="C294" s="627"/>
      <c r="D294" s="627"/>
      <c r="E294" s="627"/>
      <c r="F294" s="627"/>
      <c r="G294" s="627"/>
      <c r="H294" s="628"/>
    </row>
    <row r="295" spans="1:8" ht="12.75">
      <c r="A295" s="59">
        <v>10</v>
      </c>
      <c r="B295" s="60">
        <v>100</v>
      </c>
      <c r="C295" s="61" t="s">
        <v>48</v>
      </c>
      <c r="D295" s="60">
        <v>192</v>
      </c>
      <c r="E295" s="62" t="s">
        <v>49</v>
      </c>
      <c r="F295" s="63" t="s">
        <v>50</v>
      </c>
      <c r="G295" s="61"/>
      <c r="H295" s="64"/>
    </row>
    <row r="296" spans="1:8" ht="12.75">
      <c r="A296" s="65"/>
      <c r="B296" s="61">
        <v>140</v>
      </c>
      <c r="C296" s="66" t="s">
        <v>52</v>
      </c>
      <c r="D296" s="67">
        <v>192</v>
      </c>
      <c r="E296" s="68" t="s">
        <v>53</v>
      </c>
      <c r="F296" s="69" t="s">
        <v>50</v>
      </c>
      <c r="G296" s="66"/>
      <c r="H296" s="70"/>
    </row>
    <row r="297" spans="1:8" ht="12.75">
      <c r="A297" s="71"/>
      <c r="B297" s="66">
        <v>400</v>
      </c>
      <c r="C297" s="61" t="s">
        <v>54</v>
      </c>
      <c r="D297" s="60">
        <v>79</v>
      </c>
      <c r="E297" s="62" t="s">
        <v>15</v>
      </c>
      <c r="F297" s="63" t="s">
        <v>55</v>
      </c>
      <c r="G297" s="61" t="s">
        <v>56</v>
      </c>
      <c r="H297" s="64">
        <v>2973.6</v>
      </c>
    </row>
    <row r="298" spans="1:8" ht="12.75">
      <c r="A298" s="59">
        <v>50</v>
      </c>
      <c r="B298" s="72">
        <v>10</v>
      </c>
      <c r="C298" s="73" t="s">
        <v>57</v>
      </c>
      <c r="D298" s="74">
        <v>655</v>
      </c>
      <c r="E298" s="75" t="s">
        <v>58</v>
      </c>
      <c r="F298" s="76" t="s">
        <v>18</v>
      </c>
      <c r="G298" s="73"/>
      <c r="H298" s="77">
        <v>9628.8</v>
      </c>
    </row>
    <row r="299" spans="1:8" ht="12.75">
      <c r="A299" s="65"/>
      <c r="B299" s="75" t="s">
        <v>59</v>
      </c>
      <c r="C299" s="73" t="s">
        <v>60</v>
      </c>
      <c r="D299" s="74"/>
      <c r="E299" s="75" t="s">
        <v>20</v>
      </c>
      <c r="F299" s="76" t="s">
        <v>16</v>
      </c>
      <c r="G299" s="73"/>
      <c r="H299" s="77">
        <v>16779.6</v>
      </c>
    </row>
    <row r="300" spans="1:8" ht="12.75">
      <c r="A300" s="65"/>
      <c r="B300" s="61" t="s">
        <v>61</v>
      </c>
      <c r="C300" s="61" t="s">
        <v>62</v>
      </c>
      <c r="D300" s="60"/>
      <c r="E300" s="62" t="s">
        <v>20</v>
      </c>
      <c r="F300" s="63" t="s">
        <v>16</v>
      </c>
      <c r="G300" s="61"/>
      <c r="H300" s="64">
        <v>16779.6</v>
      </c>
    </row>
    <row r="301" spans="1:8" ht="12.75">
      <c r="A301" s="65"/>
      <c r="B301" s="73" t="s">
        <v>63</v>
      </c>
      <c r="C301" s="72" t="s">
        <v>64</v>
      </c>
      <c r="D301" s="78"/>
      <c r="E301" s="79" t="s">
        <v>65</v>
      </c>
      <c r="F301" s="80" t="s">
        <v>16</v>
      </c>
      <c r="G301" s="72"/>
      <c r="H301" s="70">
        <v>16779.6</v>
      </c>
    </row>
    <row r="302" spans="1:8" ht="12.75">
      <c r="A302" s="65"/>
      <c r="B302" s="66"/>
      <c r="C302" s="72" t="s">
        <v>66</v>
      </c>
      <c r="D302" s="78"/>
      <c r="E302" s="79" t="s">
        <v>67</v>
      </c>
      <c r="F302" s="80" t="s">
        <v>16</v>
      </c>
      <c r="G302" s="72"/>
      <c r="H302" s="70">
        <v>16142.4</v>
      </c>
    </row>
    <row r="303" spans="1:8" ht="12.75">
      <c r="A303" s="65"/>
      <c r="B303" s="73">
        <v>64</v>
      </c>
      <c r="C303" s="73" t="s">
        <v>68</v>
      </c>
      <c r="D303" s="74">
        <v>340</v>
      </c>
      <c r="E303" s="75" t="s">
        <v>69</v>
      </c>
      <c r="F303" s="76" t="s">
        <v>70</v>
      </c>
      <c r="G303" s="61"/>
      <c r="H303" s="77">
        <v>6513.6</v>
      </c>
    </row>
    <row r="304" spans="1:8" ht="12.75">
      <c r="A304" s="65"/>
      <c r="B304" s="73">
        <v>100</v>
      </c>
      <c r="C304" s="73" t="s">
        <v>71</v>
      </c>
      <c r="D304" s="74">
        <v>225</v>
      </c>
      <c r="E304" s="75" t="s">
        <v>69</v>
      </c>
      <c r="F304" s="76" t="s">
        <v>72</v>
      </c>
      <c r="G304" s="73"/>
      <c r="H304" s="77">
        <v>8113.68</v>
      </c>
    </row>
    <row r="305" spans="1:8" ht="12.75">
      <c r="A305" s="65"/>
      <c r="B305" s="72"/>
      <c r="C305" s="72" t="s">
        <v>73</v>
      </c>
      <c r="D305" s="78">
        <v>225</v>
      </c>
      <c r="E305" s="79" t="s">
        <v>69</v>
      </c>
      <c r="F305" s="80" t="s">
        <v>72</v>
      </c>
      <c r="G305" s="72" t="s">
        <v>74</v>
      </c>
      <c r="H305" s="70"/>
    </row>
    <row r="306" spans="1:8" ht="12.75">
      <c r="A306" s="65"/>
      <c r="B306" s="72"/>
      <c r="C306" s="72" t="s">
        <v>75</v>
      </c>
      <c r="D306" s="78">
        <v>340</v>
      </c>
      <c r="E306" s="79" t="s">
        <v>67</v>
      </c>
      <c r="F306" s="80" t="s">
        <v>14</v>
      </c>
      <c r="G306" s="72" t="s">
        <v>56</v>
      </c>
      <c r="H306" s="70">
        <v>7929.6</v>
      </c>
    </row>
    <row r="307" spans="1:8" ht="12.75">
      <c r="A307" s="71"/>
      <c r="B307" s="66"/>
      <c r="C307" s="66" t="s">
        <v>76</v>
      </c>
      <c r="D307" s="67">
        <v>340</v>
      </c>
      <c r="E307" s="68" t="s">
        <v>67</v>
      </c>
      <c r="F307" s="69"/>
      <c r="G307" s="66"/>
      <c r="H307" s="81">
        <v>20107.2</v>
      </c>
    </row>
    <row r="308" spans="1:8" ht="12.75">
      <c r="A308" s="59">
        <v>80</v>
      </c>
      <c r="B308" s="61">
        <v>10</v>
      </c>
      <c r="C308" s="61" t="s">
        <v>77</v>
      </c>
      <c r="D308" s="60">
        <v>700</v>
      </c>
      <c r="E308" s="62" t="s">
        <v>58</v>
      </c>
      <c r="F308" s="63" t="s">
        <v>18</v>
      </c>
      <c r="G308" s="61"/>
      <c r="H308" s="64">
        <v>10053.6</v>
      </c>
    </row>
    <row r="309" spans="1:8" ht="12.75">
      <c r="A309" s="65"/>
      <c r="B309" s="68" t="s">
        <v>59</v>
      </c>
      <c r="C309" s="66" t="s">
        <v>78</v>
      </c>
      <c r="D309" s="67"/>
      <c r="E309" s="68" t="s">
        <v>20</v>
      </c>
      <c r="F309" s="69" t="s">
        <v>16</v>
      </c>
      <c r="G309" s="66"/>
      <c r="H309" s="81">
        <v>20673.6</v>
      </c>
    </row>
    <row r="310" spans="1:8" ht="12.75">
      <c r="A310" s="65"/>
      <c r="B310" s="61" t="s">
        <v>61</v>
      </c>
      <c r="C310" s="61" t="s">
        <v>79</v>
      </c>
      <c r="D310" s="60"/>
      <c r="E310" s="62" t="s">
        <v>20</v>
      </c>
      <c r="F310" s="63" t="s">
        <v>16</v>
      </c>
      <c r="G310" s="61"/>
      <c r="H310" s="64">
        <v>20673.6</v>
      </c>
    </row>
    <row r="311" spans="1:8" ht="12.75">
      <c r="A311" s="65"/>
      <c r="B311" s="61">
        <v>25</v>
      </c>
      <c r="C311" s="61" t="s">
        <v>80</v>
      </c>
      <c r="D311" s="60"/>
      <c r="E311" s="62" t="s">
        <v>81</v>
      </c>
      <c r="F311" s="63" t="s">
        <v>18</v>
      </c>
      <c r="G311" s="61"/>
      <c r="H311" s="64">
        <v>22302</v>
      </c>
    </row>
    <row r="312" spans="1:8" ht="12.75">
      <c r="A312" s="65"/>
      <c r="B312" s="72" t="s">
        <v>63</v>
      </c>
      <c r="C312" s="72" t="s">
        <v>82</v>
      </c>
      <c r="D312" s="78"/>
      <c r="E312" s="79" t="s">
        <v>65</v>
      </c>
      <c r="F312" s="80" t="s">
        <v>16</v>
      </c>
      <c r="G312" s="72"/>
      <c r="H312" s="70">
        <v>20673.6</v>
      </c>
    </row>
    <row r="313" spans="1:8" ht="12.75">
      <c r="A313" s="65"/>
      <c r="B313" s="66"/>
      <c r="C313" s="72" t="s">
        <v>83</v>
      </c>
      <c r="D313" s="78"/>
      <c r="E313" s="79" t="s">
        <v>67</v>
      </c>
      <c r="F313" s="80" t="s">
        <v>16</v>
      </c>
      <c r="G313" s="72"/>
      <c r="H313" s="70">
        <v>20673.6</v>
      </c>
    </row>
    <row r="314" spans="1:8" ht="12.75">
      <c r="A314" s="65"/>
      <c r="B314" s="73">
        <v>100</v>
      </c>
      <c r="C314" s="73" t="s">
        <v>84</v>
      </c>
      <c r="D314" s="74">
        <v>320</v>
      </c>
      <c r="E314" s="75" t="s">
        <v>69</v>
      </c>
      <c r="F314" s="76" t="s">
        <v>85</v>
      </c>
      <c r="G314" s="73"/>
      <c r="H314" s="77">
        <v>11044.8</v>
      </c>
    </row>
    <row r="315" spans="1:8" ht="12.75">
      <c r="A315" s="71"/>
      <c r="B315" s="66"/>
      <c r="C315" s="66" t="s">
        <v>86</v>
      </c>
      <c r="D315" s="67">
        <v>320</v>
      </c>
      <c r="E315" s="68" t="s">
        <v>69</v>
      </c>
      <c r="F315" s="69" t="s">
        <v>85</v>
      </c>
      <c r="G315" s="66" t="s">
        <v>74</v>
      </c>
      <c r="H315" s="81"/>
    </row>
    <row r="316" spans="1:8" ht="12.75">
      <c r="A316" s="59">
        <v>100</v>
      </c>
      <c r="B316" s="61">
        <v>25</v>
      </c>
      <c r="C316" s="61" t="s">
        <v>87</v>
      </c>
      <c r="D316" s="60"/>
      <c r="E316" s="62" t="s">
        <v>81</v>
      </c>
      <c r="F316" s="63" t="s">
        <v>18</v>
      </c>
      <c r="G316" s="61"/>
      <c r="H316" s="64">
        <v>23930.4</v>
      </c>
    </row>
    <row r="317" spans="1:8" ht="12.75">
      <c r="A317" s="65"/>
      <c r="B317" s="73">
        <v>100</v>
      </c>
      <c r="C317" s="73" t="s">
        <v>88</v>
      </c>
      <c r="D317" s="73">
        <v>350</v>
      </c>
      <c r="E317" s="75" t="s">
        <v>69</v>
      </c>
      <c r="F317" s="76" t="s">
        <v>85</v>
      </c>
      <c r="G317" s="73"/>
      <c r="H317" s="77">
        <v>20532</v>
      </c>
    </row>
    <row r="318" spans="1:8" ht="12.75">
      <c r="A318" s="65"/>
      <c r="B318" s="72"/>
      <c r="C318" s="72" t="s">
        <v>89</v>
      </c>
      <c r="D318" s="72">
        <v>350</v>
      </c>
      <c r="E318" s="79" t="s">
        <v>69</v>
      </c>
      <c r="F318" s="80" t="s">
        <v>85</v>
      </c>
      <c r="G318" s="72" t="s">
        <v>74</v>
      </c>
      <c r="H318" s="70"/>
    </row>
    <row r="319" spans="1:8" ht="12.75">
      <c r="A319" s="65"/>
      <c r="B319" s="72"/>
      <c r="C319" s="72" t="s">
        <v>90</v>
      </c>
      <c r="D319" s="72">
        <v>540</v>
      </c>
      <c r="E319" s="79" t="s">
        <v>67</v>
      </c>
      <c r="F319" s="80" t="s">
        <v>14</v>
      </c>
      <c r="G319" s="72"/>
      <c r="H319" s="70">
        <v>25488</v>
      </c>
    </row>
    <row r="320" spans="1:8" ht="12.75">
      <c r="A320" s="65"/>
      <c r="B320" s="72"/>
      <c r="C320" s="72" t="s">
        <v>91</v>
      </c>
      <c r="D320" s="72">
        <v>540</v>
      </c>
      <c r="E320" s="79" t="s">
        <v>67</v>
      </c>
      <c r="F320" s="80"/>
      <c r="G320" s="72"/>
      <c r="H320" s="70">
        <v>33984</v>
      </c>
    </row>
    <row r="321" spans="1:8" ht="12.75">
      <c r="A321" s="65"/>
      <c r="B321" s="72"/>
      <c r="C321" s="72" t="s">
        <v>92</v>
      </c>
      <c r="D321" s="72">
        <v>540</v>
      </c>
      <c r="E321" s="79" t="s">
        <v>67</v>
      </c>
      <c r="F321" s="80"/>
      <c r="G321" s="72"/>
      <c r="H321" s="70">
        <v>32143.2</v>
      </c>
    </row>
    <row r="322" spans="1:8" ht="12.75">
      <c r="A322" s="65"/>
      <c r="B322" s="72"/>
      <c r="C322" s="72" t="s">
        <v>93</v>
      </c>
      <c r="D322" s="72">
        <v>543</v>
      </c>
      <c r="E322" s="79" t="s">
        <v>69</v>
      </c>
      <c r="F322" s="80" t="s">
        <v>70</v>
      </c>
      <c r="G322" s="72"/>
      <c r="H322" s="70">
        <v>15859.2</v>
      </c>
    </row>
    <row r="323" spans="1:8" ht="12.75">
      <c r="A323" s="65"/>
      <c r="B323" s="72"/>
      <c r="C323" s="72" t="s">
        <v>94</v>
      </c>
      <c r="D323" s="72">
        <v>400</v>
      </c>
      <c r="E323" s="79" t="s">
        <v>69</v>
      </c>
      <c r="F323" s="80" t="s">
        <v>85</v>
      </c>
      <c r="G323" s="72"/>
      <c r="H323" s="70">
        <v>30373.2</v>
      </c>
    </row>
    <row r="324" spans="1:8" ht="12.75">
      <c r="A324" s="71"/>
      <c r="B324" s="66"/>
      <c r="C324" s="72" t="s">
        <v>95</v>
      </c>
      <c r="D324" s="72">
        <v>400</v>
      </c>
      <c r="E324" s="79" t="s">
        <v>69</v>
      </c>
      <c r="F324" s="80" t="s">
        <v>85</v>
      </c>
      <c r="G324" s="72" t="s">
        <v>96</v>
      </c>
      <c r="H324" s="70"/>
    </row>
    <row r="325" spans="1:8" ht="12.75">
      <c r="A325" s="73">
        <v>150</v>
      </c>
      <c r="B325" s="73">
        <v>64</v>
      </c>
      <c r="C325" s="73" t="s">
        <v>97</v>
      </c>
      <c r="D325" s="73">
        <v>450</v>
      </c>
      <c r="E325" s="75" t="s">
        <v>69</v>
      </c>
      <c r="F325" s="76" t="s">
        <v>85</v>
      </c>
      <c r="G325" s="73"/>
      <c r="H325" s="77">
        <v>23222.4</v>
      </c>
    </row>
    <row r="326" spans="1:8" ht="12.75">
      <c r="A326" s="72"/>
      <c r="B326" s="66"/>
      <c r="C326" s="66" t="s">
        <v>98</v>
      </c>
      <c r="D326" s="66">
        <v>450</v>
      </c>
      <c r="E326" s="68" t="s">
        <v>69</v>
      </c>
      <c r="F326" s="69" t="s">
        <v>85</v>
      </c>
      <c r="G326" s="66" t="s">
        <v>74</v>
      </c>
      <c r="H326" s="81"/>
    </row>
    <row r="327" spans="1:8" ht="12.75">
      <c r="A327" s="72"/>
      <c r="B327" s="73">
        <v>100</v>
      </c>
      <c r="C327" s="73" t="s">
        <v>99</v>
      </c>
      <c r="D327" s="73">
        <v>553</v>
      </c>
      <c r="E327" s="75" t="s">
        <v>69</v>
      </c>
      <c r="F327" s="76" t="s">
        <v>70</v>
      </c>
      <c r="G327" s="73"/>
      <c r="H327" s="77">
        <v>26479.2</v>
      </c>
    </row>
    <row r="328" spans="1:8" ht="12.75">
      <c r="A328" s="72"/>
      <c r="B328" s="72"/>
      <c r="C328" s="72" t="s">
        <v>100</v>
      </c>
      <c r="D328" s="72">
        <v>500</v>
      </c>
      <c r="E328" s="79" t="s">
        <v>69</v>
      </c>
      <c r="F328" s="80" t="s">
        <v>85</v>
      </c>
      <c r="G328" s="72"/>
      <c r="H328" s="70">
        <v>33276</v>
      </c>
    </row>
    <row r="329" spans="1:8" ht="12.75">
      <c r="A329" s="66"/>
      <c r="B329" s="66"/>
      <c r="C329" s="66" t="s">
        <v>101</v>
      </c>
      <c r="D329" s="66">
        <v>500</v>
      </c>
      <c r="E329" s="68" t="s">
        <v>69</v>
      </c>
      <c r="F329" s="69" t="s">
        <v>85</v>
      </c>
      <c r="G329" s="66" t="s">
        <v>96</v>
      </c>
      <c r="H329" s="81"/>
    </row>
    <row r="330" spans="1:8" ht="12.75">
      <c r="A330" s="73">
        <v>200</v>
      </c>
      <c r="B330" s="73">
        <v>100</v>
      </c>
      <c r="C330" s="73" t="s">
        <v>102</v>
      </c>
      <c r="D330" s="73">
        <v>654</v>
      </c>
      <c r="E330" s="75" t="s">
        <v>69</v>
      </c>
      <c r="F330" s="76" t="s">
        <v>70</v>
      </c>
      <c r="G330" s="73"/>
      <c r="H330" s="77">
        <v>36957.6</v>
      </c>
    </row>
    <row r="331" spans="1:8" ht="12.75">
      <c r="A331" s="72"/>
      <c r="B331" s="72"/>
      <c r="C331" s="72" t="s">
        <v>103</v>
      </c>
      <c r="D331" s="72">
        <v>600</v>
      </c>
      <c r="E331" s="79" t="s">
        <v>69</v>
      </c>
      <c r="F331" s="80" t="s">
        <v>85</v>
      </c>
      <c r="G331" s="72"/>
      <c r="H331" s="70">
        <v>46515.6</v>
      </c>
    </row>
    <row r="332" spans="1:8" ht="12.75">
      <c r="A332" s="66"/>
      <c r="B332" s="66"/>
      <c r="C332" s="66" t="s">
        <v>104</v>
      </c>
      <c r="D332" s="66">
        <v>600</v>
      </c>
      <c r="E332" s="68" t="s">
        <v>69</v>
      </c>
      <c r="F332" s="69" t="s">
        <v>85</v>
      </c>
      <c r="G332" s="66" t="s">
        <v>96</v>
      </c>
      <c r="H332" s="81"/>
    </row>
    <row r="333" spans="1:8" ht="12.75">
      <c r="A333" s="73">
        <v>250</v>
      </c>
      <c r="B333" s="73">
        <v>100</v>
      </c>
      <c r="C333" s="73" t="s">
        <v>105</v>
      </c>
      <c r="D333" s="73">
        <v>600</v>
      </c>
      <c r="E333" s="75" t="s">
        <v>69</v>
      </c>
      <c r="F333" s="76" t="s">
        <v>85</v>
      </c>
      <c r="G333" s="73"/>
      <c r="H333" s="77">
        <v>54091.2</v>
      </c>
    </row>
    <row r="334" spans="1:8" ht="12.75">
      <c r="A334" s="66"/>
      <c r="B334" s="66"/>
      <c r="C334" s="66" t="s">
        <v>106</v>
      </c>
      <c r="D334" s="66">
        <v>600</v>
      </c>
      <c r="E334" s="68" t="s">
        <v>69</v>
      </c>
      <c r="F334" s="69" t="s">
        <v>85</v>
      </c>
      <c r="G334" s="66" t="s">
        <v>96</v>
      </c>
      <c r="H334" s="81"/>
    </row>
    <row r="335" spans="1:8" ht="12.75">
      <c r="A335" s="66">
        <v>300</v>
      </c>
      <c r="B335" s="66">
        <v>100</v>
      </c>
      <c r="C335" s="61" t="s">
        <v>107</v>
      </c>
      <c r="D335" s="61">
        <v>600</v>
      </c>
      <c r="E335" s="62" t="s">
        <v>69</v>
      </c>
      <c r="F335" s="63" t="s">
        <v>72</v>
      </c>
      <c r="G335" s="61"/>
      <c r="H335" s="64">
        <v>60279.12</v>
      </c>
    </row>
    <row r="336" spans="1:8" ht="12.75">
      <c r="A336" s="627" t="s">
        <v>108</v>
      </c>
      <c r="B336" s="627"/>
      <c r="C336" s="627"/>
      <c r="D336" s="627"/>
      <c r="E336" s="627"/>
      <c r="F336" s="627"/>
      <c r="G336" s="627"/>
      <c r="H336" s="628"/>
    </row>
    <row r="337" spans="1:8" ht="12.75">
      <c r="A337" s="73">
        <v>150</v>
      </c>
      <c r="B337" s="73">
        <v>100</v>
      </c>
      <c r="C337" s="73" t="s">
        <v>109</v>
      </c>
      <c r="D337" s="74">
        <v>450</v>
      </c>
      <c r="E337" s="75" t="s">
        <v>67</v>
      </c>
      <c r="F337" s="76" t="s">
        <v>14</v>
      </c>
      <c r="G337" s="72" t="s">
        <v>110</v>
      </c>
      <c r="H337" s="70">
        <v>47436</v>
      </c>
    </row>
    <row r="338" spans="1:8" ht="12.75">
      <c r="A338" s="72"/>
      <c r="B338" s="72"/>
      <c r="C338" s="72" t="s">
        <v>111</v>
      </c>
      <c r="D338" s="78">
        <v>450</v>
      </c>
      <c r="E338" s="79" t="s">
        <v>67</v>
      </c>
      <c r="F338" s="80" t="s">
        <v>14</v>
      </c>
      <c r="G338" s="72" t="s">
        <v>110</v>
      </c>
      <c r="H338" s="70">
        <v>68109.6</v>
      </c>
    </row>
    <row r="339" spans="1:8" ht="12.75">
      <c r="A339" s="66"/>
      <c r="B339" s="66"/>
      <c r="C339" s="66" t="s">
        <v>112</v>
      </c>
      <c r="D339" s="67">
        <v>450</v>
      </c>
      <c r="E339" s="68" t="s">
        <v>67</v>
      </c>
      <c r="F339" s="69" t="s">
        <v>14</v>
      </c>
      <c r="G339" s="66" t="s">
        <v>110</v>
      </c>
      <c r="H339" s="81">
        <v>66552</v>
      </c>
    </row>
    <row r="340" spans="1:8" ht="12.75">
      <c r="A340" s="627" t="s">
        <v>113</v>
      </c>
      <c r="B340" s="627"/>
      <c r="C340" s="627"/>
      <c r="D340" s="627"/>
      <c r="E340" s="627"/>
      <c r="F340" s="627"/>
      <c r="G340" s="627"/>
      <c r="H340" s="628"/>
    </row>
    <row r="341" spans="1:8" ht="12.75">
      <c r="A341" s="73">
        <v>10</v>
      </c>
      <c r="B341" s="73">
        <v>250</v>
      </c>
      <c r="C341" s="73" t="s">
        <v>114</v>
      </c>
      <c r="D341" s="73">
        <v>400</v>
      </c>
      <c r="E341" s="75" t="s">
        <v>115</v>
      </c>
      <c r="F341" s="73" t="s">
        <v>7</v>
      </c>
      <c r="G341" s="73"/>
      <c r="H341" s="77">
        <v>7929.6</v>
      </c>
    </row>
    <row r="342" spans="1:8" ht="12.75">
      <c r="A342" s="66"/>
      <c r="B342" s="66"/>
      <c r="C342" s="66" t="s">
        <v>116</v>
      </c>
      <c r="D342" s="66">
        <v>400</v>
      </c>
      <c r="E342" s="68" t="s">
        <v>115</v>
      </c>
      <c r="F342" s="66" t="s">
        <v>7</v>
      </c>
      <c r="G342" s="66"/>
      <c r="H342" s="81">
        <v>7929.6</v>
      </c>
    </row>
    <row r="343" spans="1:8" ht="12.75">
      <c r="A343" s="59">
        <v>20</v>
      </c>
      <c r="B343" s="61">
        <v>64</v>
      </c>
      <c r="C343" s="61" t="s">
        <v>117</v>
      </c>
      <c r="D343" s="61">
        <v>600</v>
      </c>
      <c r="E343" s="62"/>
      <c r="F343" s="61" t="s">
        <v>7</v>
      </c>
      <c r="G343" s="61"/>
      <c r="H343" s="64">
        <v>25417.2</v>
      </c>
    </row>
    <row r="344" spans="1:8" ht="12.75">
      <c r="A344" s="65"/>
      <c r="B344" s="72">
        <v>100</v>
      </c>
      <c r="C344" s="72" t="s">
        <v>118</v>
      </c>
      <c r="D344" s="72">
        <v>950</v>
      </c>
      <c r="E344" s="79" t="s">
        <v>19</v>
      </c>
      <c r="F344" s="72" t="s">
        <v>7</v>
      </c>
      <c r="G344" s="72"/>
      <c r="H344" s="64">
        <v>32780.4</v>
      </c>
    </row>
    <row r="345" spans="1:8" ht="12.75">
      <c r="A345" s="65"/>
      <c r="B345" s="73">
        <v>155</v>
      </c>
      <c r="C345" s="73" t="s">
        <v>119</v>
      </c>
      <c r="D345" s="73">
        <v>670</v>
      </c>
      <c r="E345" s="75" t="s">
        <v>120</v>
      </c>
      <c r="F345" s="73" t="s">
        <v>7</v>
      </c>
      <c r="G345" s="73"/>
      <c r="H345" s="70">
        <v>48710.4</v>
      </c>
    </row>
    <row r="346" spans="1:8" ht="12.75">
      <c r="A346" s="65"/>
      <c r="B346" s="66"/>
      <c r="C346" s="66" t="s">
        <v>121</v>
      </c>
      <c r="D346" s="66">
        <v>320</v>
      </c>
      <c r="E346" s="68" t="s">
        <v>122</v>
      </c>
      <c r="F346" s="66" t="s">
        <v>85</v>
      </c>
      <c r="G346" s="66"/>
      <c r="H346" s="81">
        <v>28320</v>
      </c>
    </row>
    <row r="347" spans="1:8" ht="12.75">
      <c r="A347" s="71"/>
      <c r="B347" s="61">
        <v>165</v>
      </c>
      <c r="C347" s="61" t="s">
        <v>123</v>
      </c>
      <c r="D347" s="61">
        <v>670</v>
      </c>
      <c r="E347" s="62" t="s">
        <v>124</v>
      </c>
      <c r="F347" s="61" t="s">
        <v>7</v>
      </c>
      <c r="G347" s="61"/>
      <c r="H347" s="64">
        <v>49276.8</v>
      </c>
    </row>
    <row r="348" spans="1:8" ht="12.75">
      <c r="A348" s="82"/>
      <c r="B348" s="82"/>
      <c r="C348" s="82"/>
      <c r="D348" s="82"/>
      <c r="E348" s="82"/>
      <c r="F348" s="82"/>
      <c r="G348" s="82"/>
      <c r="H348" s="83"/>
    </row>
    <row r="349" spans="1:8" ht="12.75">
      <c r="A349" s="82"/>
      <c r="B349" s="82"/>
      <c r="C349" s="82"/>
      <c r="D349" s="82"/>
      <c r="E349" s="82"/>
      <c r="F349" s="82"/>
      <c r="G349" s="82"/>
      <c r="H349" s="83"/>
    </row>
    <row r="350" spans="1:5" ht="18.75" thickBot="1">
      <c r="A350" s="257" t="s">
        <v>796</v>
      </c>
      <c r="B350" s="258"/>
      <c r="C350" s="258"/>
      <c r="D350" s="258"/>
      <c r="E350" s="258"/>
    </row>
    <row r="351" spans="1:5" ht="33" customHeight="1" thickBot="1">
      <c r="A351" s="262" t="s">
        <v>6</v>
      </c>
      <c r="B351" s="263" t="s">
        <v>736</v>
      </c>
      <c r="C351" s="261" t="s">
        <v>737</v>
      </c>
      <c r="D351" s="264" t="s">
        <v>738</v>
      </c>
      <c r="E351" s="259"/>
    </row>
    <row r="352" spans="1:5" ht="13.5" thickBot="1">
      <c r="A352" s="241" t="s">
        <v>797</v>
      </c>
      <c r="B352" s="242">
        <v>50</v>
      </c>
      <c r="C352" s="630">
        <v>8</v>
      </c>
      <c r="D352" s="243"/>
      <c r="E352" s="198"/>
    </row>
    <row r="353" spans="1:5" ht="13.5" thickBot="1">
      <c r="A353" s="241" t="s">
        <v>798</v>
      </c>
      <c r="B353" s="242">
        <v>50</v>
      </c>
      <c r="C353" s="631"/>
      <c r="D353" s="244"/>
      <c r="E353" s="198"/>
    </row>
    <row r="354" spans="1:5" ht="13.5" thickBot="1">
      <c r="A354" s="241" t="s">
        <v>799</v>
      </c>
      <c r="B354" s="242">
        <v>50</v>
      </c>
      <c r="C354" s="631"/>
      <c r="D354" s="243"/>
      <c r="E354" s="198"/>
    </row>
    <row r="355" spans="1:5" ht="13.5" thickBot="1">
      <c r="A355" s="200" t="s">
        <v>800</v>
      </c>
      <c r="B355" s="195">
        <v>50</v>
      </c>
      <c r="C355" s="632"/>
      <c r="D355" s="245"/>
      <c r="E355" s="198"/>
    </row>
    <row r="356" spans="1:5" ht="13.5" thickBot="1">
      <c r="A356" s="241" t="s">
        <v>801</v>
      </c>
      <c r="B356" s="242">
        <v>50</v>
      </c>
      <c r="C356" s="631">
        <v>10</v>
      </c>
      <c r="D356" s="244"/>
      <c r="E356" s="198"/>
    </row>
    <row r="357" spans="1:5" ht="13.5" thickBot="1">
      <c r="A357" s="190" t="s">
        <v>802</v>
      </c>
      <c r="B357" s="191">
        <v>50</v>
      </c>
      <c r="C357" s="632"/>
      <c r="D357" s="243"/>
      <c r="E357" s="198"/>
    </row>
    <row r="358" spans="1:5" ht="13.5" thickBot="1">
      <c r="A358" s="241" t="s">
        <v>803</v>
      </c>
      <c r="B358" s="242">
        <v>50</v>
      </c>
      <c r="C358" s="629">
        <v>8</v>
      </c>
      <c r="D358" s="244"/>
      <c r="E358" s="198"/>
    </row>
    <row r="359" spans="1:5" ht="13.5" thickBot="1">
      <c r="A359" s="190" t="s">
        <v>804</v>
      </c>
      <c r="B359" s="191">
        <v>50</v>
      </c>
      <c r="C359" s="629"/>
      <c r="D359" s="246"/>
      <c r="E359" s="198"/>
    </row>
    <row r="360" spans="1:5" ht="13.5" thickBot="1">
      <c r="A360" s="241" t="s">
        <v>805</v>
      </c>
      <c r="B360" s="242">
        <v>50</v>
      </c>
      <c r="C360" s="630">
        <v>16</v>
      </c>
      <c r="D360" s="243"/>
      <c r="E360" s="198"/>
    </row>
    <row r="361" spans="1:5" ht="13.5" thickBot="1">
      <c r="A361" s="190" t="s">
        <v>806</v>
      </c>
      <c r="B361" s="191">
        <v>50</v>
      </c>
      <c r="C361" s="631"/>
      <c r="D361" s="245"/>
      <c r="E361" s="198"/>
    </row>
    <row r="362" spans="1:5" ht="13.5" thickBot="1">
      <c r="A362" s="241" t="s">
        <v>807</v>
      </c>
      <c r="B362" s="242">
        <v>50</v>
      </c>
      <c r="C362" s="631"/>
      <c r="D362" s="243"/>
      <c r="E362" s="198"/>
    </row>
    <row r="363" spans="1:5" ht="13.5" thickBot="1">
      <c r="A363" s="190" t="s">
        <v>808</v>
      </c>
      <c r="B363" s="191">
        <v>50</v>
      </c>
      <c r="C363" s="632"/>
      <c r="D363" s="244"/>
      <c r="E363" s="198"/>
    </row>
    <row r="364" spans="1:5" ht="13.5" thickBot="1">
      <c r="A364" s="241" t="s">
        <v>797</v>
      </c>
      <c r="B364" s="242">
        <v>80</v>
      </c>
      <c r="C364" s="629">
        <v>8</v>
      </c>
      <c r="D364" s="243"/>
      <c r="E364" s="198"/>
    </row>
    <row r="365" spans="1:5" ht="13.5" thickBot="1">
      <c r="A365" s="190" t="s">
        <v>798</v>
      </c>
      <c r="B365" s="191">
        <v>80</v>
      </c>
      <c r="C365" s="629"/>
      <c r="D365" s="244"/>
      <c r="E365" s="198"/>
    </row>
    <row r="366" spans="1:5" ht="13.5" thickBot="1">
      <c r="A366" s="241" t="s">
        <v>803</v>
      </c>
      <c r="B366" s="242">
        <v>80</v>
      </c>
      <c r="C366" s="629"/>
      <c r="D366" s="243"/>
      <c r="E366" s="198"/>
    </row>
    <row r="367" spans="1:5" ht="13.5" thickBot="1">
      <c r="A367" s="190" t="s">
        <v>804</v>
      </c>
      <c r="B367" s="191">
        <v>80</v>
      </c>
      <c r="C367" s="629"/>
      <c r="D367" s="244"/>
      <c r="E367" s="198"/>
    </row>
    <row r="368" spans="1:5" ht="13.5" thickBot="1">
      <c r="A368" s="241" t="s">
        <v>805</v>
      </c>
      <c r="B368" s="242">
        <v>80</v>
      </c>
      <c r="C368" s="630">
        <v>16</v>
      </c>
      <c r="D368" s="243"/>
      <c r="E368" s="198"/>
    </row>
    <row r="369" spans="1:5" ht="13.5" thickBot="1">
      <c r="A369" s="190" t="s">
        <v>806</v>
      </c>
      <c r="B369" s="191">
        <v>80</v>
      </c>
      <c r="C369" s="631"/>
      <c r="D369" s="244"/>
      <c r="E369" s="198"/>
    </row>
    <row r="370" spans="1:5" ht="13.5" thickBot="1">
      <c r="A370" s="241" t="s">
        <v>807</v>
      </c>
      <c r="B370" s="242">
        <v>80</v>
      </c>
      <c r="C370" s="631"/>
      <c r="D370" s="243"/>
      <c r="E370" s="198"/>
    </row>
    <row r="371" spans="1:5" ht="13.5" thickBot="1">
      <c r="A371" s="190" t="s">
        <v>808</v>
      </c>
      <c r="B371" s="191">
        <v>80</v>
      </c>
      <c r="C371" s="632"/>
      <c r="D371" s="244"/>
      <c r="E371" s="198"/>
    </row>
    <row r="372" spans="1:5" ht="13.5" thickBot="1">
      <c r="A372" s="241" t="s">
        <v>797</v>
      </c>
      <c r="B372" s="242" t="s">
        <v>809</v>
      </c>
      <c r="C372" s="629">
        <v>8</v>
      </c>
      <c r="D372" s="243"/>
      <c r="E372" s="198"/>
    </row>
    <row r="373" spans="1:5" ht="13.5" thickBot="1">
      <c r="A373" s="190" t="s">
        <v>798</v>
      </c>
      <c r="B373" s="191" t="s">
        <v>809</v>
      </c>
      <c r="C373" s="629"/>
      <c r="D373" s="244"/>
      <c r="E373" s="198"/>
    </row>
    <row r="374" spans="1:5" ht="13.5" thickBot="1">
      <c r="A374" s="241" t="s">
        <v>803</v>
      </c>
      <c r="B374" s="242" t="s">
        <v>809</v>
      </c>
      <c r="C374" s="629"/>
      <c r="D374" s="243"/>
      <c r="E374" s="198"/>
    </row>
    <row r="375" spans="1:5" ht="13.5" thickBot="1">
      <c r="A375" s="190" t="s">
        <v>804</v>
      </c>
      <c r="B375" s="191" t="s">
        <v>809</v>
      </c>
      <c r="C375" s="629"/>
      <c r="D375" s="244"/>
      <c r="E375" s="198"/>
    </row>
    <row r="376" spans="1:5" ht="13.5" thickBot="1">
      <c r="A376" s="241" t="s">
        <v>805</v>
      </c>
      <c r="B376" s="242" t="s">
        <v>809</v>
      </c>
      <c r="C376" s="630">
        <v>16</v>
      </c>
      <c r="D376" s="243"/>
      <c r="E376" s="198"/>
    </row>
    <row r="377" spans="1:5" ht="13.5" thickBot="1">
      <c r="A377" s="190" t="s">
        <v>806</v>
      </c>
      <c r="B377" s="191" t="s">
        <v>809</v>
      </c>
      <c r="C377" s="631"/>
      <c r="D377" s="244"/>
      <c r="E377" s="198"/>
    </row>
    <row r="378" spans="1:5" ht="13.5" thickBot="1">
      <c r="A378" s="241" t="s">
        <v>807</v>
      </c>
      <c r="B378" s="242" t="s">
        <v>809</v>
      </c>
      <c r="C378" s="631"/>
      <c r="D378" s="243"/>
      <c r="E378" s="198"/>
    </row>
    <row r="379" spans="1:5" ht="13.5" thickBot="1">
      <c r="A379" s="190" t="s">
        <v>808</v>
      </c>
      <c r="B379" s="191" t="s">
        <v>809</v>
      </c>
      <c r="C379" s="632"/>
      <c r="D379" s="244"/>
      <c r="E379" s="198"/>
    </row>
    <row r="380" spans="1:5" ht="13.5" thickBot="1">
      <c r="A380" s="241" t="s">
        <v>797</v>
      </c>
      <c r="B380" s="242">
        <v>100</v>
      </c>
      <c r="C380" s="629">
        <v>8</v>
      </c>
      <c r="D380" s="243"/>
      <c r="E380" s="198"/>
    </row>
    <row r="381" spans="1:5" ht="13.5" thickBot="1">
      <c r="A381" s="190" t="s">
        <v>798</v>
      </c>
      <c r="B381" s="191">
        <v>100</v>
      </c>
      <c r="C381" s="629"/>
      <c r="D381" s="244"/>
      <c r="E381" s="198"/>
    </row>
    <row r="382" spans="1:5" ht="13.5" thickBot="1">
      <c r="A382" s="241" t="s">
        <v>803</v>
      </c>
      <c r="B382" s="242">
        <v>100</v>
      </c>
      <c r="C382" s="629"/>
      <c r="D382" s="243"/>
      <c r="E382" s="198"/>
    </row>
    <row r="383" spans="1:5" ht="13.5" thickBot="1">
      <c r="A383" s="190" t="s">
        <v>804</v>
      </c>
      <c r="B383" s="191">
        <v>100</v>
      </c>
      <c r="C383" s="629"/>
      <c r="D383" s="244"/>
      <c r="E383" s="198"/>
    </row>
    <row r="384" spans="1:5" ht="13.5" thickBot="1">
      <c r="A384" s="187" t="s">
        <v>805</v>
      </c>
      <c r="B384" s="188">
        <v>100</v>
      </c>
      <c r="C384" s="630">
        <v>16</v>
      </c>
      <c r="D384" s="243"/>
      <c r="E384" s="198"/>
    </row>
    <row r="385" spans="1:5" ht="13.5" thickBot="1">
      <c r="A385" s="241" t="s">
        <v>806</v>
      </c>
      <c r="B385" s="242">
        <v>100</v>
      </c>
      <c r="C385" s="631"/>
      <c r="D385" s="244"/>
      <c r="E385" s="198"/>
    </row>
    <row r="386" spans="1:5" ht="13.5" thickBot="1">
      <c r="A386" s="200" t="s">
        <v>807</v>
      </c>
      <c r="B386" s="195">
        <v>100</v>
      </c>
      <c r="C386" s="631"/>
      <c r="D386" s="243"/>
      <c r="E386" s="198"/>
    </row>
    <row r="387" spans="1:5" ht="13.5" thickBot="1">
      <c r="A387" s="190" t="s">
        <v>808</v>
      </c>
      <c r="B387" s="191">
        <v>100</v>
      </c>
      <c r="C387" s="632"/>
      <c r="D387" s="244"/>
      <c r="E387" s="198"/>
    </row>
    <row r="388" spans="1:5" ht="13.5" thickBot="1">
      <c r="A388" s="241" t="s">
        <v>810</v>
      </c>
      <c r="B388" s="242">
        <v>150</v>
      </c>
      <c r="C388" s="629">
        <v>8</v>
      </c>
      <c r="D388" s="243"/>
      <c r="E388" s="198"/>
    </row>
    <row r="389" spans="1:5" ht="13.5" thickBot="1">
      <c r="A389" s="190" t="s">
        <v>811</v>
      </c>
      <c r="B389" s="191">
        <v>150</v>
      </c>
      <c r="C389" s="629"/>
      <c r="D389" s="244"/>
      <c r="E389" s="198"/>
    </row>
    <row r="390" spans="1:5" ht="13.5" thickBot="1">
      <c r="A390" s="256" t="s">
        <v>812</v>
      </c>
      <c r="B390" s="242">
        <v>150</v>
      </c>
      <c r="C390" s="629"/>
      <c r="D390" s="243"/>
      <c r="E390" s="198"/>
    </row>
    <row r="391" spans="1:5" ht="13.5" thickBot="1">
      <c r="A391" s="194" t="s">
        <v>813</v>
      </c>
      <c r="B391" s="195">
        <v>150</v>
      </c>
      <c r="C391" s="633"/>
      <c r="D391" s="245"/>
      <c r="E391" s="198"/>
    </row>
    <row r="392" spans="1:5" ht="13.5" thickBot="1">
      <c r="A392" s="197"/>
      <c r="B392" s="184"/>
      <c r="C392" s="85"/>
      <c r="E392" s="198"/>
    </row>
    <row r="393" spans="1:5" ht="13.5" thickBot="1">
      <c r="A393" s="187" t="s">
        <v>814</v>
      </c>
      <c r="B393" s="188">
        <v>150</v>
      </c>
      <c r="C393" s="189">
        <v>8</v>
      </c>
      <c r="D393" s="246"/>
      <c r="E393" s="236"/>
    </row>
    <row r="394" spans="1:5" ht="13.5" thickBot="1">
      <c r="A394" s="241" t="s">
        <v>815</v>
      </c>
      <c r="B394" s="242">
        <v>150</v>
      </c>
      <c r="C394" s="255">
        <v>8</v>
      </c>
      <c r="D394" s="243"/>
      <c r="E394" s="236"/>
    </row>
    <row r="395" spans="1:5" ht="13.5" thickBot="1">
      <c r="A395" s="190" t="s">
        <v>816</v>
      </c>
      <c r="B395" s="191">
        <v>150</v>
      </c>
      <c r="C395" s="192">
        <v>10</v>
      </c>
      <c r="D395" s="244"/>
      <c r="E395" s="236"/>
    </row>
    <row r="396" spans="1:5" ht="13.5" thickBot="1">
      <c r="A396" s="241" t="s">
        <v>817</v>
      </c>
      <c r="B396" s="242">
        <v>150</v>
      </c>
      <c r="C396" s="255">
        <v>10</v>
      </c>
      <c r="D396" s="243"/>
      <c r="E396" s="236"/>
    </row>
    <row r="397" spans="1:5" ht="13.5" thickBot="1">
      <c r="A397" s="190" t="s">
        <v>818</v>
      </c>
      <c r="B397" s="191">
        <v>150</v>
      </c>
      <c r="C397" s="192">
        <v>8</v>
      </c>
      <c r="D397" s="244"/>
      <c r="E397" s="236"/>
    </row>
    <row r="398" spans="1:5" ht="13.5" thickBot="1">
      <c r="A398" s="241" t="s">
        <v>819</v>
      </c>
      <c r="B398" s="242">
        <v>150</v>
      </c>
      <c r="C398" s="255">
        <v>8</v>
      </c>
      <c r="D398" s="243"/>
      <c r="E398" s="236"/>
    </row>
    <row r="399" spans="1:5" ht="13.5" thickBot="1">
      <c r="A399" s="190" t="s">
        <v>820</v>
      </c>
      <c r="B399" s="191">
        <v>150</v>
      </c>
      <c r="C399" s="192">
        <v>8</v>
      </c>
      <c r="D399" s="244"/>
      <c r="E399" s="236"/>
    </row>
    <row r="400" spans="1:5" ht="13.5" thickBot="1">
      <c r="A400" s="241" t="s">
        <v>821</v>
      </c>
      <c r="B400" s="242">
        <v>150</v>
      </c>
      <c r="C400" s="255">
        <v>8</v>
      </c>
      <c r="D400" s="243"/>
      <c r="E400" s="236"/>
    </row>
    <row r="401" spans="1:5" ht="13.5" thickBot="1">
      <c r="A401" s="190" t="s">
        <v>822</v>
      </c>
      <c r="B401" s="191">
        <v>150</v>
      </c>
      <c r="C401" s="192">
        <v>12.5</v>
      </c>
      <c r="D401" s="244"/>
      <c r="E401" s="236"/>
    </row>
    <row r="402" spans="1:5" ht="13.5" thickBot="1">
      <c r="A402" s="241" t="s">
        <v>823</v>
      </c>
      <c r="B402" s="242">
        <v>150</v>
      </c>
      <c r="C402" s="255">
        <v>12.5</v>
      </c>
      <c r="D402" s="243"/>
      <c r="E402" s="236"/>
    </row>
    <row r="403" spans="1:5" ht="13.5" thickBot="1">
      <c r="A403" s="190" t="s">
        <v>824</v>
      </c>
      <c r="B403" s="191">
        <v>150</v>
      </c>
      <c r="C403" s="192">
        <v>12.5</v>
      </c>
      <c r="D403" s="244"/>
      <c r="E403" s="236"/>
    </row>
    <row r="404" spans="1:5" ht="13.5" thickBot="1">
      <c r="A404" s="241" t="s">
        <v>825</v>
      </c>
      <c r="B404" s="242">
        <v>150</v>
      </c>
      <c r="C404" s="255">
        <v>12.5</v>
      </c>
      <c r="D404" s="243"/>
      <c r="E404" s="236"/>
    </row>
    <row r="405" spans="1:5" ht="13.5" thickBot="1">
      <c r="A405" s="200" t="s">
        <v>826</v>
      </c>
      <c r="B405" s="195">
        <v>150</v>
      </c>
      <c r="C405" s="193">
        <v>16</v>
      </c>
      <c r="D405" s="245"/>
      <c r="E405" s="236"/>
    </row>
    <row r="406" spans="1:5" ht="13.5" thickBot="1">
      <c r="A406" s="190" t="s">
        <v>827</v>
      </c>
      <c r="B406" s="191">
        <v>150</v>
      </c>
      <c r="C406" s="85">
        <v>16</v>
      </c>
      <c r="D406" s="244"/>
      <c r="E406" s="236"/>
    </row>
    <row r="407" spans="1:5" ht="13.5" thickBot="1">
      <c r="A407" s="241" t="s">
        <v>828</v>
      </c>
      <c r="B407" s="242">
        <v>150</v>
      </c>
      <c r="C407" s="247">
        <v>10</v>
      </c>
      <c r="D407" s="243"/>
      <c r="E407" s="236"/>
    </row>
    <row r="408" spans="1:5" ht="13.5" thickBot="1">
      <c r="A408" s="200" t="s">
        <v>829</v>
      </c>
      <c r="B408" s="195">
        <v>150</v>
      </c>
      <c r="C408" s="196">
        <v>16</v>
      </c>
      <c r="D408" s="245"/>
      <c r="E408" s="236"/>
    </row>
    <row r="409" spans="1:5" ht="13.5" thickBot="1">
      <c r="A409" s="190" t="s">
        <v>830</v>
      </c>
      <c r="B409" s="191">
        <v>150</v>
      </c>
      <c r="C409" s="85">
        <v>16</v>
      </c>
      <c r="D409" s="244"/>
      <c r="E409" s="236"/>
    </row>
    <row r="410" spans="1:5" ht="13.5" thickBot="1">
      <c r="A410" s="241" t="s">
        <v>797</v>
      </c>
      <c r="B410" s="242">
        <v>200</v>
      </c>
      <c r="C410" s="247">
        <v>8</v>
      </c>
      <c r="D410" s="243"/>
      <c r="E410" s="236"/>
    </row>
    <row r="411" spans="1:5" ht="13.5" thickBot="1">
      <c r="A411" s="200" t="s">
        <v>798</v>
      </c>
      <c r="B411" s="195">
        <v>200</v>
      </c>
      <c r="C411" s="196">
        <v>8</v>
      </c>
      <c r="D411" s="245"/>
      <c r="E411" s="236"/>
    </row>
    <row r="412" spans="1:5" ht="13.5" thickBot="1">
      <c r="A412" s="190" t="s">
        <v>799</v>
      </c>
      <c r="B412" s="191">
        <v>200</v>
      </c>
      <c r="C412" s="85">
        <v>10</v>
      </c>
      <c r="D412" s="244"/>
      <c r="E412" s="236"/>
    </row>
    <row r="413" spans="1:5" ht="13.5" thickBot="1">
      <c r="A413" s="241" t="s">
        <v>800</v>
      </c>
      <c r="B413" s="242">
        <v>200</v>
      </c>
      <c r="C413" s="247">
        <v>10</v>
      </c>
      <c r="D413" s="243"/>
      <c r="E413" s="236"/>
    </row>
    <row r="414" spans="1:5" ht="13.5" thickBot="1">
      <c r="A414" s="190" t="s">
        <v>831</v>
      </c>
      <c r="B414" s="191">
        <v>200</v>
      </c>
      <c r="C414" s="85">
        <v>8</v>
      </c>
      <c r="D414" s="244"/>
      <c r="E414" s="236"/>
    </row>
    <row r="415" spans="1:5" ht="13.5" thickBot="1">
      <c r="A415" s="241" t="s">
        <v>832</v>
      </c>
      <c r="B415" s="242">
        <v>200</v>
      </c>
      <c r="C415" s="247">
        <v>8</v>
      </c>
      <c r="D415" s="243"/>
      <c r="E415" s="236"/>
    </row>
    <row r="416" spans="1:5" ht="13.5" thickBot="1">
      <c r="A416" s="190" t="s">
        <v>833</v>
      </c>
      <c r="B416" s="191">
        <v>200</v>
      </c>
      <c r="C416" s="85">
        <v>8</v>
      </c>
      <c r="D416" s="244"/>
      <c r="E416" s="236"/>
    </row>
    <row r="417" spans="1:5" ht="13.5" thickBot="1">
      <c r="A417" s="241" t="s">
        <v>834</v>
      </c>
      <c r="B417" s="242">
        <v>200</v>
      </c>
      <c r="C417" s="247">
        <v>8</v>
      </c>
      <c r="D417" s="243"/>
      <c r="E417" s="236"/>
    </row>
    <row r="418" spans="1:5" ht="13.5" thickBot="1">
      <c r="A418" s="190" t="s">
        <v>835</v>
      </c>
      <c r="B418" s="191">
        <v>200</v>
      </c>
      <c r="C418" s="85">
        <v>8</v>
      </c>
      <c r="D418" s="244"/>
      <c r="E418" s="236"/>
    </row>
    <row r="419" spans="1:5" ht="13.5" thickBot="1">
      <c r="A419" s="241" t="s">
        <v>836</v>
      </c>
      <c r="B419" s="242">
        <v>200</v>
      </c>
      <c r="C419" s="247">
        <v>8</v>
      </c>
      <c r="D419" s="243"/>
      <c r="E419" s="236"/>
    </row>
    <row r="420" spans="1:5" ht="13.5" thickBot="1">
      <c r="A420" s="190" t="s">
        <v>805</v>
      </c>
      <c r="B420" s="191">
        <v>200</v>
      </c>
      <c r="C420" s="85">
        <v>16</v>
      </c>
      <c r="D420" s="244"/>
      <c r="E420" s="236"/>
    </row>
    <row r="421" spans="1:5" ht="13.5" thickBot="1">
      <c r="A421" s="241" t="s">
        <v>806</v>
      </c>
      <c r="B421" s="242">
        <v>200</v>
      </c>
      <c r="C421" s="247">
        <v>16</v>
      </c>
      <c r="D421" s="243"/>
      <c r="E421" s="236"/>
    </row>
    <row r="422" spans="1:5" ht="13.5" thickBot="1">
      <c r="A422" s="200" t="s">
        <v>807</v>
      </c>
      <c r="B422" s="195">
        <v>200</v>
      </c>
      <c r="C422" s="196">
        <v>16</v>
      </c>
      <c r="D422" s="245"/>
      <c r="E422" s="236"/>
    </row>
    <row r="423" spans="1:5" ht="13.5" thickBot="1">
      <c r="A423" s="200" t="s">
        <v>808</v>
      </c>
      <c r="B423" s="195">
        <v>200</v>
      </c>
      <c r="C423" s="196">
        <v>16</v>
      </c>
      <c r="D423" s="245"/>
      <c r="E423" s="236"/>
    </row>
    <row r="424" spans="1:5" ht="13.5" thickBot="1">
      <c r="A424" s="200" t="s">
        <v>837</v>
      </c>
      <c r="B424" s="195">
        <v>200</v>
      </c>
      <c r="C424" s="196">
        <v>12.5</v>
      </c>
      <c r="D424" s="245"/>
      <c r="E424" s="236"/>
    </row>
    <row r="425" spans="1:5" ht="13.5" thickBot="1">
      <c r="A425" s="200" t="s">
        <v>838</v>
      </c>
      <c r="B425" s="195">
        <v>300</v>
      </c>
      <c r="C425" s="196">
        <v>8</v>
      </c>
      <c r="D425" s="245"/>
      <c r="E425" s="236"/>
    </row>
    <row r="426" spans="1:5" ht="13.5" thickBot="1">
      <c r="A426" s="200" t="s">
        <v>839</v>
      </c>
      <c r="B426" s="195">
        <v>300</v>
      </c>
      <c r="C426" s="196">
        <v>8</v>
      </c>
      <c r="D426" s="245"/>
      <c r="E426" s="236"/>
    </row>
    <row r="427" spans="1:5" ht="13.5" thickBot="1">
      <c r="A427" s="190" t="s">
        <v>840</v>
      </c>
      <c r="B427" s="191">
        <v>300</v>
      </c>
      <c r="C427" s="85">
        <v>8</v>
      </c>
      <c r="D427" s="244"/>
      <c r="E427" s="236"/>
    </row>
    <row r="428" spans="1:5" ht="13.5" thickBot="1">
      <c r="A428" s="241" t="s">
        <v>841</v>
      </c>
      <c r="B428" s="242">
        <v>300</v>
      </c>
      <c r="C428" s="247">
        <v>8</v>
      </c>
      <c r="D428" s="243"/>
      <c r="E428" s="236"/>
    </row>
    <row r="429" spans="1:5" ht="13.5" thickBot="1">
      <c r="A429" s="190" t="s">
        <v>842</v>
      </c>
      <c r="B429" s="191">
        <v>300</v>
      </c>
      <c r="C429" s="85">
        <v>10</v>
      </c>
      <c r="D429" s="244"/>
      <c r="E429" s="236"/>
    </row>
    <row r="430" spans="1:5" ht="13.5" thickBot="1">
      <c r="A430" s="241" t="s">
        <v>843</v>
      </c>
      <c r="B430" s="242">
        <v>300</v>
      </c>
      <c r="C430" s="247">
        <v>10</v>
      </c>
      <c r="D430" s="243"/>
      <c r="E430" s="236"/>
    </row>
    <row r="431" spans="1:5" ht="13.5" thickBot="1">
      <c r="A431" s="190" t="s">
        <v>844</v>
      </c>
      <c r="B431" s="191">
        <v>300</v>
      </c>
      <c r="C431" s="85">
        <v>8</v>
      </c>
      <c r="D431" s="244"/>
      <c r="E431" s="236"/>
    </row>
    <row r="432" spans="1:5" ht="13.5" thickBot="1">
      <c r="A432" s="241" t="s">
        <v>845</v>
      </c>
      <c r="B432" s="242">
        <v>300</v>
      </c>
      <c r="C432" s="247">
        <v>8</v>
      </c>
      <c r="D432" s="243"/>
      <c r="E432" s="236"/>
    </row>
    <row r="433" spans="1:5" ht="13.5" thickBot="1">
      <c r="A433" s="190" t="s">
        <v>846</v>
      </c>
      <c r="B433" s="191">
        <v>300</v>
      </c>
      <c r="C433" s="85">
        <v>8</v>
      </c>
      <c r="D433" s="244"/>
      <c r="E433" s="236"/>
    </row>
    <row r="434" spans="1:5" ht="13.5" thickBot="1">
      <c r="A434" s="241" t="s">
        <v>847</v>
      </c>
      <c r="B434" s="242">
        <v>300</v>
      </c>
      <c r="C434" s="247">
        <v>8</v>
      </c>
      <c r="D434" s="243"/>
      <c r="E434" s="236"/>
    </row>
    <row r="435" spans="1:5" ht="13.5" thickBot="1">
      <c r="A435" s="190" t="s">
        <v>848</v>
      </c>
      <c r="B435" s="191">
        <v>300</v>
      </c>
      <c r="C435" s="85">
        <v>10</v>
      </c>
      <c r="D435" s="244"/>
      <c r="E435" s="236"/>
    </row>
    <row r="436" spans="1:5" ht="13.5" thickBot="1">
      <c r="A436" s="241" t="s">
        <v>849</v>
      </c>
      <c r="B436" s="242">
        <v>300</v>
      </c>
      <c r="C436" s="247">
        <v>10</v>
      </c>
      <c r="D436" s="243"/>
      <c r="E436" s="236"/>
    </row>
    <row r="437" spans="1:5" ht="13.5" thickBot="1">
      <c r="A437" s="190" t="s">
        <v>850</v>
      </c>
      <c r="B437" s="191">
        <v>300</v>
      </c>
      <c r="C437" s="85">
        <v>10</v>
      </c>
      <c r="D437" s="244"/>
      <c r="E437" s="236"/>
    </row>
    <row r="438" spans="1:5" ht="13.5" thickBot="1">
      <c r="A438" s="241" t="s">
        <v>851</v>
      </c>
      <c r="B438" s="242">
        <v>300</v>
      </c>
      <c r="C438" s="247">
        <v>10</v>
      </c>
      <c r="D438" s="243"/>
      <c r="E438" s="236"/>
    </row>
    <row r="439" spans="1:5" ht="13.5" thickBot="1">
      <c r="A439" s="190" t="s">
        <v>852</v>
      </c>
      <c r="B439" s="191">
        <v>300</v>
      </c>
      <c r="C439" s="85">
        <v>12.5</v>
      </c>
      <c r="D439" s="244"/>
      <c r="E439" s="236"/>
    </row>
    <row r="440" spans="1:5" ht="13.5" thickBot="1">
      <c r="A440" s="241" t="s">
        <v>853</v>
      </c>
      <c r="B440" s="242">
        <v>300</v>
      </c>
      <c r="C440" s="247">
        <v>12.5</v>
      </c>
      <c r="D440" s="243"/>
      <c r="E440" s="236"/>
    </row>
    <row r="441" spans="1:5" ht="13.5" thickBot="1">
      <c r="A441" s="190" t="s">
        <v>805</v>
      </c>
      <c r="B441" s="191">
        <v>300</v>
      </c>
      <c r="C441" s="85">
        <v>16</v>
      </c>
      <c r="D441" s="244"/>
      <c r="E441" s="236"/>
    </row>
    <row r="442" spans="1:5" ht="13.5" thickBot="1">
      <c r="A442" s="241" t="s">
        <v>806</v>
      </c>
      <c r="B442" s="242">
        <v>300</v>
      </c>
      <c r="C442" s="247">
        <v>16</v>
      </c>
      <c r="D442" s="243"/>
      <c r="E442" s="236"/>
    </row>
    <row r="443" spans="1:5" ht="13.5" thickBot="1">
      <c r="A443" s="190" t="s">
        <v>807</v>
      </c>
      <c r="B443" s="191">
        <v>300</v>
      </c>
      <c r="C443" s="85">
        <v>16</v>
      </c>
      <c r="D443" s="244"/>
      <c r="E443" s="236"/>
    </row>
    <row r="444" spans="1:5" ht="13.5" thickBot="1">
      <c r="A444" s="241" t="s">
        <v>808</v>
      </c>
      <c r="B444" s="242">
        <v>300</v>
      </c>
      <c r="C444" s="247">
        <v>16</v>
      </c>
      <c r="D444" s="243"/>
      <c r="E444" s="236"/>
    </row>
    <row r="445" spans="1:5" ht="13.5" thickBot="1">
      <c r="A445" s="190" t="s">
        <v>854</v>
      </c>
      <c r="B445" s="191">
        <v>400</v>
      </c>
      <c r="C445" s="85">
        <v>12.5</v>
      </c>
      <c r="D445" s="244"/>
      <c r="E445" s="236"/>
    </row>
    <row r="446" spans="1:5" ht="13.5" thickBot="1">
      <c r="A446" s="241" t="s">
        <v>840</v>
      </c>
      <c r="B446" s="242">
        <v>400</v>
      </c>
      <c r="C446" s="247">
        <v>8</v>
      </c>
      <c r="D446" s="243"/>
      <c r="E446" s="236"/>
    </row>
    <row r="447" spans="1:5" ht="13.5" thickBot="1">
      <c r="A447" s="190" t="s">
        <v>841</v>
      </c>
      <c r="B447" s="191">
        <v>400</v>
      </c>
      <c r="C447" s="85">
        <v>8</v>
      </c>
      <c r="D447" s="244"/>
      <c r="E447" s="236"/>
    </row>
    <row r="448" spans="1:5" ht="13.5" thickBot="1">
      <c r="A448" s="241" t="s">
        <v>842</v>
      </c>
      <c r="B448" s="242">
        <v>400</v>
      </c>
      <c r="C448" s="247">
        <v>8</v>
      </c>
      <c r="D448" s="243"/>
      <c r="E448" s="236"/>
    </row>
    <row r="449" spans="1:5" ht="13.5" thickBot="1">
      <c r="A449" s="200" t="s">
        <v>843</v>
      </c>
      <c r="B449" s="195">
        <v>400</v>
      </c>
      <c r="C449" s="196">
        <v>8</v>
      </c>
      <c r="D449" s="245"/>
      <c r="E449" s="236"/>
    </row>
    <row r="450" spans="1:5" ht="13.5" thickBot="1">
      <c r="A450" s="190" t="s">
        <v>855</v>
      </c>
      <c r="B450" s="191">
        <v>400</v>
      </c>
      <c r="C450" s="85">
        <v>8</v>
      </c>
      <c r="D450" s="244"/>
      <c r="E450" s="236"/>
    </row>
    <row r="451" spans="1:5" ht="13.5" thickBot="1">
      <c r="A451" s="241" t="s">
        <v>856</v>
      </c>
      <c r="B451" s="242">
        <v>400</v>
      </c>
      <c r="C451" s="247">
        <v>8</v>
      </c>
      <c r="D451" s="243"/>
      <c r="E451" s="236"/>
    </row>
    <row r="452" spans="1:5" ht="13.5" thickBot="1">
      <c r="A452" s="200" t="s">
        <v>857</v>
      </c>
      <c r="B452" s="195">
        <v>400</v>
      </c>
      <c r="C452" s="196">
        <v>8</v>
      </c>
      <c r="D452" s="245"/>
      <c r="E452" s="236"/>
    </row>
    <row r="453" spans="1:5" ht="13.5" thickBot="1">
      <c r="A453" s="201"/>
      <c r="B453" s="201"/>
      <c r="E453" s="116"/>
    </row>
    <row r="454" spans="1:5" ht="13.5" thickBot="1">
      <c r="A454" s="241" t="s">
        <v>858</v>
      </c>
      <c r="B454" s="242">
        <v>400</v>
      </c>
      <c r="C454" s="255">
        <v>8</v>
      </c>
      <c r="D454" s="243"/>
      <c r="E454" s="236"/>
    </row>
    <row r="455" spans="1:5" ht="13.5" thickBot="1">
      <c r="A455" s="190" t="s">
        <v>844</v>
      </c>
      <c r="B455" s="191">
        <v>400</v>
      </c>
      <c r="C455" s="192">
        <v>12.5</v>
      </c>
      <c r="D455" s="244"/>
      <c r="E455" s="236"/>
    </row>
    <row r="456" spans="1:5" ht="13.5" thickBot="1">
      <c r="A456" s="241" t="s">
        <v>845</v>
      </c>
      <c r="B456" s="242">
        <v>400</v>
      </c>
      <c r="C456" s="255">
        <v>12.5</v>
      </c>
      <c r="D456" s="243"/>
      <c r="E456" s="236"/>
    </row>
    <row r="457" spans="1:5" ht="13.5" thickBot="1">
      <c r="A457" s="190" t="s">
        <v>846</v>
      </c>
      <c r="B457" s="191">
        <v>400</v>
      </c>
      <c r="C457" s="192">
        <v>12.5</v>
      </c>
      <c r="D457" s="244"/>
      <c r="E457" s="236"/>
    </row>
    <row r="458" spans="1:5" ht="13.5" thickBot="1">
      <c r="A458" s="241" t="s">
        <v>847</v>
      </c>
      <c r="B458" s="242">
        <v>400</v>
      </c>
      <c r="C458" s="255">
        <v>12.5</v>
      </c>
      <c r="D458" s="243"/>
      <c r="E458" s="236"/>
    </row>
    <row r="459" spans="1:5" ht="13.5" thickBot="1">
      <c r="A459" s="190" t="s">
        <v>805</v>
      </c>
      <c r="B459" s="191">
        <v>400</v>
      </c>
      <c r="C459" s="192">
        <v>16</v>
      </c>
      <c r="D459" s="244"/>
      <c r="E459" s="236"/>
    </row>
    <row r="460" spans="1:5" ht="13.5" thickBot="1">
      <c r="A460" s="241" t="s">
        <v>859</v>
      </c>
      <c r="B460" s="242">
        <v>400</v>
      </c>
      <c r="C460" s="255">
        <v>16</v>
      </c>
      <c r="D460" s="243"/>
      <c r="E460" s="236"/>
    </row>
    <row r="461" spans="1:5" ht="13.5" thickBot="1">
      <c r="A461" s="190" t="s">
        <v>806</v>
      </c>
      <c r="B461" s="191">
        <v>400</v>
      </c>
      <c r="C461" s="192">
        <v>16</v>
      </c>
      <c r="D461" s="244"/>
      <c r="E461" s="236"/>
    </row>
    <row r="462" spans="1:5" ht="13.5" thickBot="1">
      <c r="A462" s="241" t="s">
        <v>860</v>
      </c>
      <c r="B462" s="242">
        <v>400</v>
      </c>
      <c r="C462" s="255">
        <v>16</v>
      </c>
      <c r="D462" s="243"/>
      <c r="E462" s="236"/>
    </row>
    <row r="463" spans="1:5" ht="13.5" thickBot="1">
      <c r="A463" s="190" t="s">
        <v>861</v>
      </c>
      <c r="B463" s="191">
        <v>400</v>
      </c>
      <c r="C463" s="192">
        <v>16</v>
      </c>
      <c r="D463" s="244"/>
      <c r="E463" s="236"/>
    </row>
    <row r="464" spans="1:5" ht="13.5" thickBot="1">
      <c r="A464" s="241" t="s">
        <v>862</v>
      </c>
      <c r="B464" s="242">
        <v>400</v>
      </c>
      <c r="C464" s="255">
        <v>16</v>
      </c>
      <c r="D464" s="243"/>
      <c r="E464" s="236"/>
    </row>
    <row r="465" spans="1:5" ht="13.5" thickBot="1">
      <c r="A465" s="190" t="s">
        <v>863</v>
      </c>
      <c r="B465" s="191">
        <v>400</v>
      </c>
      <c r="C465" s="192">
        <v>16</v>
      </c>
      <c r="D465" s="244"/>
      <c r="E465" s="236"/>
    </row>
    <row r="466" spans="1:5" ht="13.5" thickBot="1">
      <c r="A466" s="241" t="s">
        <v>864</v>
      </c>
      <c r="B466" s="242">
        <v>400</v>
      </c>
      <c r="C466" s="255">
        <v>16</v>
      </c>
      <c r="D466" s="243"/>
      <c r="E466" s="236"/>
    </row>
    <row r="467" spans="1:5" ht="13.5" thickBot="1">
      <c r="A467" s="190" t="s">
        <v>865</v>
      </c>
      <c r="B467" s="191">
        <v>500</v>
      </c>
      <c r="C467" s="192">
        <v>8</v>
      </c>
      <c r="D467" s="244"/>
      <c r="E467" s="236"/>
    </row>
    <row r="468" spans="1:5" ht="13.5" thickBot="1">
      <c r="A468" s="241" t="s">
        <v>866</v>
      </c>
      <c r="B468" s="242">
        <v>500</v>
      </c>
      <c r="C468" s="255">
        <v>8</v>
      </c>
      <c r="D468" s="243"/>
      <c r="E468" s="236"/>
    </row>
    <row r="469" spans="1:5" ht="13.5" thickBot="1">
      <c r="A469" s="190" t="s">
        <v>867</v>
      </c>
      <c r="B469" s="191">
        <v>500</v>
      </c>
      <c r="C469" s="192">
        <v>8</v>
      </c>
      <c r="D469" s="244"/>
      <c r="E469" s="236"/>
    </row>
    <row r="470" spans="1:5" ht="13.5" thickBot="1">
      <c r="A470" s="241" t="s">
        <v>868</v>
      </c>
      <c r="B470" s="242">
        <v>500</v>
      </c>
      <c r="C470" s="255">
        <v>8</v>
      </c>
      <c r="D470" s="243"/>
      <c r="E470" s="236"/>
    </row>
    <row r="471" spans="1:5" ht="13.5" thickBot="1">
      <c r="A471" s="200" t="s">
        <v>869</v>
      </c>
      <c r="B471" s="195">
        <v>500</v>
      </c>
      <c r="C471" s="193">
        <v>8</v>
      </c>
      <c r="D471" s="245"/>
      <c r="E471" s="236"/>
    </row>
    <row r="472" spans="1:5" ht="13.5" thickBot="1">
      <c r="A472" s="190" t="s">
        <v>870</v>
      </c>
      <c r="B472" s="191">
        <v>500</v>
      </c>
      <c r="C472" s="192">
        <v>8</v>
      </c>
      <c r="D472" s="244"/>
      <c r="E472" s="236"/>
    </row>
    <row r="473" spans="1:5" ht="13.5" thickBot="1">
      <c r="A473" s="241" t="s">
        <v>844</v>
      </c>
      <c r="B473" s="242">
        <v>500</v>
      </c>
      <c r="C473" s="255">
        <v>12.5</v>
      </c>
      <c r="D473" s="243"/>
      <c r="E473" s="236"/>
    </row>
    <row r="474" spans="1:5" ht="13.5" thickBot="1">
      <c r="A474" s="190" t="s">
        <v>871</v>
      </c>
      <c r="B474" s="191">
        <v>500</v>
      </c>
      <c r="C474" s="192">
        <v>6.3</v>
      </c>
      <c r="D474" s="244"/>
      <c r="E474" s="236"/>
    </row>
    <row r="475" spans="1:5" ht="13.5" thickBot="1">
      <c r="A475" s="241" t="s">
        <v>850</v>
      </c>
      <c r="B475" s="242">
        <v>500</v>
      </c>
      <c r="C475" s="255">
        <v>8</v>
      </c>
      <c r="D475" s="243"/>
      <c r="E475" s="236"/>
    </row>
    <row r="476" spans="1:5" ht="13.5" thickBot="1">
      <c r="A476" s="190" t="s">
        <v>851</v>
      </c>
      <c r="B476" s="191">
        <v>500</v>
      </c>
      <c r="C476" s="192">
        <v>8</v>
      </c>
      <c r="D476" s="244"/>
      <c r="E476" s="236"/>
    </row>
    <row r="477" spans="1:5" ht="13.5" thickBot="1">
      <c r="A477" s="241" t="s">
        <v>872</v>
      </c>
      <c r="B477" s="242">
        <v>500</v>
      </c>
      <c r="C477" s="255">
        <v>8</v>
      </c>
      <c r="D477" s="243"/>
      <c r="E477" s="236"/>
    </row>
    <row r="478" spans="1:5" ht="13.5" thickBot="1">
      <c r="A478" s="190" t="s">
        <v>873</v>
      </c>
      <c r="B478" s="191">
        <v>500</v>
      </c>
      <c r="C478" s="192">
        <v>8</v>
      </c>
      <c r="D478" s="244"/>
      <c r="E478" s="236"/>
    </row>
    <row r="479" spans="1:5" ht="13.5" thickBot="1">
      <c r="A479" s="241" t="s">
        <v>840</v>
      </c>
      <c r="B479" s="242">
        <v>500</v>
      </c>
      <c r="C479" s="255">
        <v>10</v>
      </c>
      <c r="D479" s="243"/>
      <c r="E479" s="236"/>
    </row>
    <row r="480" spans="1:5" ht="13.5" thickBot="1">
      <c r="A480" s="190" t="s">
        <v>842</v>
      </c>
      <c r="B480" s="191">
        <v>500</v>
      </c>
      <c r="C480" s="192">
        <v>10</v>
      </c>
      <c r="D480" s="244"/>
      <c r="E480" s="236"/>
    </row>
    <row r="481" spans="1:5" ht="13.5" thickBot="1">
      <c r="A481" s="241" t="s">
        <v>843</v>
      </c>
      <c r="B481" s="242">
        <v>500</v>
      </c>
      <c r="C481" s="255">
        <v>10</v>
      </c>
      <c r="D481" s="243"/>
      <c r="E481" s="236"/>
    </row>
    <row r="482" spans="1:5" ht="13.5" thickBot="1">
      <c r="A482" s="190" t="s">
        <v>855</v>
      </c>
      <c r="B482" s="191">
        <v>500</v>
      </c>
      <c r="C482" s="192">
        <v>10</v>
      </c>
      <c r="D482" s="244"/>
      <c r="E482" s="236"/>
    </row>
    <row r="483" spans="1:5" ht="13.5" thickBot="1">
      <c r="A483" s="241" t="s">
        <v>856</v>
      </c>
      <c r="B483" s="242">
        <v>500</v>
      </c>
      <c r="C483" s="255">
        <v>10</v>
      </c>
      <c r="D483" s="243"/>
      <c r="E483" s="236"/>
    </row>
    <row r="484" spans="1:5" ht="13.5" thickBot="1">
      <c r="A484" s="190" t="s">
        <v>857</v>
      </c>
      <c r="B484" s="191">
        <v>500</v>
      </c>
      <c r="C484" s="192">
        <v>10</v>
      </c>
      <c r="D484" s="244"/>
      <c r="E484" s="236"/>
    </row>
    <row r="485" spans="1:5" ht="13.5" thickBot="1">
      <c r="A485" s="241" t="s">
        <v>858</v>
      </c>
      <c r="B485" s="242">
        <v>500</v>
      </c>
      <c r="C485" s="255">
        <v>10</v>
      </c>
      <c r="D485" s="243"/>
      <c r="E485" s="236"/>
    </row>
    <row r="486" spans="1:5" ht="13.5" thickBot="1">
      <c r="A486" s="190" t="s">
        <v>874</v>
      </c>
      <c r="B486" s="191">
        <v>700</v>
      </c>
      <c r="C486" s="192">
        <v>8</v>
      </c>
      <c r="D486" s="244"/>
      <c r="E486" s="236"/>
    </row>
    <row r="487" spans="1:5" ht="13.5" thickBot="1">
      <c r="A487" s="241" t="s">
        <v>875</v>
      </c>
      <c r="B487" s="242">
        <v>700</v>
      </c>
      <c r="C487" s="255">
        <v>8</v>
      </c>
      <c r="D487" s="243"/>
      <c r="E487" s="236"/>
    </row>
    <row r="488" spans="1:5" ht="13.5" thickBot="1">
      <c r="A488" s="190" t="s">
        <v>876</v>
      </c>
      <c r="B488" s="191">
        <v>700</v>
      </c>
      <c r="C488" s="192">
        <v>8</v>
      </c>
      <c r="D488" s="244"/>
      <c r="E488" s="236"/>
    </row>
    <row r="489" spans="1:5" ht="13.5" thickBot="1">
      <c r="A489" s="241" t="s">
        <v>877</v>
      </c>
      <c r="B489" s="242">
        <v>700</v>
      </c>
      <c r="C489" s="255">
        <v>8</v>
      </c>
      <c r="D489" s="243"/>
      <c r="E489" s="236"/>
    </row>
    <row r="490" spans="1:5" ht="13.5" thickBot="1">
      <c r="A490" s="200" t="s">
        <v>878</v>
      </c>
      <c r="B490" s="195">
        <v>700</v>
      </c>
      <c r="C490" s="193">
        <v>8</v>
      </c>
      <c r="D490" s="245"/>
      <c r="E490" s="236"/>
    </row>
    <row r="491" spans="1:5" ht="13.5" thickBot="1">
      <c r="A491" s="190" t="s">
        <v>879</v>
      </c>
      <c r="B491" s="191">
        <v>700</v>
      </c>
      <c r="C491" s="192">
        <v>8</v>
      </c>
      <c r="D491" s="244"/>
      <c r="E491" s="236"/>
    </row>
    <row r="492" spans="1:5" ht="13.5" thickBot="1">
      <c r="A492" s="241" t="s">
        <v>880</v>
      </c>
      <c r="B492" s="242">
        <v>700</v>
      </c>
      <c r="C492" s="255">
        <v>10</v>
      </c>
      <c r="D492" s="243"/>
      <c r="E492" s="236"/>
    </row>
    <row r="493" spans="1:5" ht="13.5" thickBot="1">
      <c r="A493" s="190" t="s">
        <v>881</v>
      </c>
      <c r="B493" s="191">
        <v>700</v>
      </c>
      <c r="C493" s="192">
        <v>10</v>
      </c>
      <c r="D493" s="244"/>
      <c r="E493" s="236"/>
    </row>
    <row r="494" spans="1:5" ht="13.5" thickBot="1">
      <c r="A494" s="241" t="s">
        <v>882</v>
      </c>
      <c r="B494" s="242">
        <v>700</v>
      </c>
      <c r="C494" s="255">
        <v>8</v>
      </c>
      <c r="D494" s="243"/>
      <c r="E494" s="236"/>
    </row>
    <row r="495" spans="1:5" ht="13.5" thickBot="1">
      <c r="A495" s="190" t="s">
        <v>883</v>
      </c>
      <c r="B495" s="191">
        <v>700</v>
      </c>
      <c r="C495" s="192">
        <v>8</v>
      </c>
      <c r="D495" s="244"/>
      <c r="E495" s="236"/>
    </row>
    <row r="496" spans="1:5" ht="13.5" thickBot="1">
      <c r="A496" s="241" t="s">
        <v>884</v>
      </c>
      <c r="B496" s="242">
        <v>700</v>
      </c>
      <c r="C496" s="255">
        <v>8</v>
      </c>
      <c r="D496" s="243"/>
      <c r="E496" s="236"/>
    </row>
    <row r="497" spans="1:5" ht="13.5" thickBot="1">
      <c r="A497" s="190" t="s">
        <v>885</v>
      </c>
      <c r="B497" s="191">
        <v>700</v>
      </c>
      <c r="C497" s="192">
        <v>8</v>
      </c>
      <c r="D497" s="244"/>
      <c r="E497" s="236"/>
    </row>
    <row r="498" spans="1:5" ht="13.5" thickBot="1">
      <c r="A498" s="241" t="s">
        <v>886</v>
      </c>
      <c r="B498" s="242">
        <v>700</v>
      </c>
      <c r="C498" s="255">
        <v>8</v>
      </c>
      <c r="D498" s="243"/>
      <c r="E498" s="236"/>
    </row>
    <row r="499" spans="1:5" ht="13.5" thickBot="1">
      <c r="A499" s="190" t="s">
        <v>887</v>
      </c>
      <c r="B499" s="191">
        <v>700</v>
      </c>
      <c r="C499" s="192">
        <v>8</v>
      </c>
      <c r="D499" s="244"/>
      <c r="E499" s="236"/>
    </row>
    <row r="500" spans="1:5" ht="13.5" thickBot="1">
      <c r="A500" s="241" t="s">
        <v>888</v>
      </c>
      <c r="B500" s="242">
        <v>700</v>
      </c>
      <c r="C500" s="255">
        <v>10</v>
      </c>
      <c r="D500" s="243"/>
      <c r="E500" s="236"/>
    </row>
    <row r="501" spans="1:5" ht="13.5" thickBot="1">
      <c r="A501" s="190" t="s">
        <v>889</v>
      </c>
      <c r="B501" s="191">
        <v>700</v>
      </c>
      <c r="C501" s="192">
        <v>10</v>
      </c>
      <c r="D501" s="244"/>
      <c r="E501" s="236"/>
    </row>
    <row r="502" spans="1:5" ht="13.5" thickBot="1">
      <c r="A502" s="241" t="s">
        <v>890</v>
      </c>
      <c r="B502" s="242">
        <v>700</v>
      </c>
      <c r="C502" s="255">
        <v>12.5</v>
      </c>
      <c r="D502" s="243"/>
      <c r="E502" s="236"/>
    </row>
    <row r="503" spans="1:5" ht="13.5" thickBot="1">
      <c r="A503" s="190" t="s">
        <v>891</v>
      </c>
      <c r="B503" s="191">
        <v>700</v>
      </c>
      <c r="C503" s="192">
        <v>12.5</v>
      </c>
      <c r="D503" s="244"/>
      <c r="E503" s="236"/>
    </row>
    <row r="504" spans="1:5" ht="13.5" thickBot="1">
      <c r="A504" s="241" t="s">
        <v>892</v>
      </c>
      <c r="B504" s="242">
        <v>700</v>
      </c>
      <c r="C504" s="255">
        <v>12.5</v>
      </c>
      <c r="D504" s="243"/>
      <c r="E504" s="236"/>
    </row>
    <row r="505" spans="1:5" ht="13.5" thickBot="1">
      <c r="A505" s="190" t="s">
        <v>893</v>
      </c>
      <c r="B505" s="191">
        <v>700</v>
      </c>
      <c r="C505" s="192">
        <v>12.5</v>
      </c>
      <c r="D505" s="244"/>
      <c r="E505" s="236"/>
    </row>
    <row r="506" spans="1:5" ht="13.5" thickBot="1">
      <c r="A506" s="187" t="s">
        <v>844</v>
      </c>
      <c r="B506" s="188">
        <v>1000</v>
      </c>
      <c r="C506" s="189">
        <v>10</v>
      </c>
      <c r="D506" s="246"/>
      <c r="E506" s="236"/>
    </row>
    <row r="507" spans="1:5" ht="13.5" thickBot="1">
      <c r="A507" s="241" t="s">
        <v>845</v>
      </c>
      <c r="B507" s="242">
        <v>1000</v>
      </c>
      <c r="C507" s="255">
        <v>10</v>
      </c>
      <c r="D507" s="243"/>
      <c r="E507" s="236"/>
    </row>
    <row r="508" spans="1:5" ht="13.5" thickBot="1">
      <c r="A508" s="200" t="s">
        <v>846</v>
      </c>
      <c r="B508" s="195">
        <v>1000</v>
      </c>
      <c r="C508" s="193">
        <v>10</v>
      </c>
      <c r="D508" s="245"/>
      <c r="E508" s="236"/>
    </row>
    <row r="509" spans="1:5" ht="13.5" thickBot="1">
      <c r="A509" s="241" t="s">
        <v>847</v>
      </c>
      <c r="B509" s="242">
        <v>1000</v>
      </c>
      <c r="C509" s="255">
        <v>10</v>
      </c>
      <c r="D509" s="243"/>
      <c r="E509" s="236"/>
    </row>
    <row r="510" spans="1:5" ht="13.5" thickBot="1">
      <c r="A510" s="190" t="s">
        <v>855</v>
      </c>
      <c r="B510" s="191">
        <v>1000</v>
      </c>
      <c r="C510" s="192">
        <v>8</v>
      </c>
      <c r="D510" s="244"/>
      <c r="E510" s="236"/>
    </row>
    <row r="511" spans="1:5" ht="13.5" thickBot="1">
      <c r="A511" s="241" t="s">
        <v>856</v>
      </c>
      <c r="B511" s="242">
        <v>1000</v>
      </c>
      <c r="C511" s="255">
        <v>8</v>
      </c>
      <c r="D511" s="243"/>
      <c r="E511" s="236"/>
    </row>
    <row r="512" spans="1:5" ht="13.5" thickBot="1">
      <c r="A512" s="190" t="s">
        <v>857</v>
      </c>
      <c r="B512" s="191">
        <v>1000</v>
      </c>
      <c r="C512" s="192">
        <v>8</v>
      </c>
      <c r="D512" s="244"/>
      <c r="E512" s="236"/>
    </row>
    <row r="513" spans="1:5" ht="13.5" thickBot="1">
      <c r="A513" s="241" t="s">
        <v>858</v>
      </c>
      <c r="B513" s="242">
        <v>1000</v>
      </c>
      <c r="C513" s="255">
        <v>8</v>
      </c>
      <c r="D513" s="243"/>
      <c r="E513" s="236"/>
    </row>
    <row r="514" spans="1:5" ht="13.5" thickBot="1">
      <c r="A514" s="200" t="s">
        <v>894</v>
      </c>
      <c r="B514" s="195">
        <v>1000</v>
      </c>
      <c r="C514" s="193">
        <v>10</v>
      </c>
      <c r="D514" s="245"/>
      <c r="E514" s="236"/>
    </row>
    <row r="515" spans="1:5" ht="13.5" thickBot="1">
      <c r="A515" s="200" t="s">
        <v>895</v>
      </c>
      <c r="B515" s="195">
        <v>1000</v>
      </c>
      <c r="C515" s="193">
        <v>10</v>
      </c>
      <c r="D515" s="245"/>
      <c r="E515" s="236"/>
    </row>
    <row r="516" spans="1:5" ht="13.5" thickBot="1">
      <c r="A516" s="201"/>
      <c r="B516" s="201"/>
      <c r="E516" s="116"/>
    </row>
    <row r="517" spans="1:5" ht="13.5" thickBot="1">
      <c r="A517" s="241" t="s">
        <v>896</v>
      </c>
      <c r="B517" s="242">
        <v>1000</v>
      </c>
      <c r="C517" s="630">
        <v>8</v>
      </c>
      <c r="D517" s="246"/>
      <c r="E517" s="236"/>
    </row>
    <row r="518" spans="1:5" ht="13.5" thickBot="1">
      <c r="A518" s="190" t="s">
        <v>897</v>
      </c>
      <c r="B518" s="191">
        <v>1000</v>
      </c>
      <c r="C518" s="631"/>
      <c r="D518" s="246"/>
      <c r="E518" s="236"/>
    </row>
    <row r="519" spans="1:5" ht="13.5" thickBot="1">
      <c r="A519" s="241" t="s">
        <v>882</v>
      </c>
      <c r="B519" s="242">
        <v>1200</v>
      </c>
      <c r="C519" s="631"/>
      <c r="D519" s="243"/>
      <c r="E519" s="236"/>
    </row>
    <row r="520" spans="1:5" ht="13.5" thickBot="1">
      <c r="A520" s="190" t="s">
        <v>883</v>
      </c>
      <c r="B520" s="191">
        <v>1200</v>
      </c>
      <c r="C520" s="631"/>
      <c r="D520" s="245"/>
      <c r="E520" s="236"/>
    </row>
    <row r="521" spans="1:5" ht="13.5" thickBot="1">
      <c r="A521" s="241" t="s">
        <v>884</v>
      </c>
      <c r="B521" s="242">
        <v>1200</v>
      </c>
      <c r="C521" s="631"/>
      <c r="D521" s="243"/>
      <c r="E521" s="236"/>
    </row>
    <row r="522" spans="1:5" ht="13.5" thickBot="1">
      <c r="A522" s="190" t="s">
        <v>885</v>
      </c>
      <c r="B522" s="191">
        <v>1200</v>
      </c>
      <c r="C522" s="632"/>
      <c r="D522" s="244"/>
      <c r="E522" s="236"/>
    </row>
    <row r="523" spans="1:5" ht="13.5" thickBot="1">
      <c r="A523" s="252" t="s">
        <v>888</v>
      </c>
      <c r="B523" s="242">
        <v>1200</v>
      </c>
      <c r="C523" s="630">
        <v>10</v>
      </c>
      <c r="D523" s="243"/>
      <c r="E523" s="236"/>
    </row>
    <row r="524" spans="1:5" ht="13.5" thickBot="1">
      <c r="A524" s="254" t="s">
        <v>889</v>
      </c>
      <c r="B524" s="191">
        <v>1200</v>
      </c>
      <c r="C524" s="632"/>
      <c r="D524" s="245"/>
      <c r="E524" s="236"/>
    </row>
    <row r="525" spans="1:5" ht="13.5" thickBot="1">
      <c r="A525" s="252" t="s">
        <v>882</v>
      </c>
      <c r="B525" s="242">
        <v>1400</v>
      </c>
      <c r="C525" s="630">
        <v>8</v>
      </c>
      <c r="D525" s="244"/>
      <c r="E525" s="236"/>
    </row>
    <row r="526" spans="1:5" ht="13.5" thickBot="1">
      <c r="A526" s="190" t="s">
        <v>883</v>
      </c>
      <c r="B526" s="191">
        <v>1400</v>
      </c>
      <c r="C526" s="631"/>
      <c r="D526" s="243"/>
      <c r="E526" s="236"/>
    </row>
    <row r="527" spans="1:5" ht="13.5" thickBot="1">
      <c r="A527" s="253" t="s">
        <v>884</v>
      </c>
      <c r="B527" s="242">
        <v>1400</v>
      </c>
      <c r="C527" s="631"/>
      <c r="D527" s="244"/>
      <c r="E527" s="236"/>
    </row>
    <row r="528" spans="1:5" ht="13.5" thickBot="1">
      <c r="A528" s="252" t="s">
        <v>885</v>
      </c>
      <c r="B528" s="191">
        <v>1400</v>
      </c>
      <c r="C528" s="632"/>
      <c r="D528" s="243"/>
      <c r="E528" s="236"/>
    </row>
    <row r="529" spans="1:5" ht="13.5" thickBot="1">
      <c r="A529" s="254" t="s">
        <v>898</v>
      </c>
      <c r="B529" s="242">
        <v>1400</v>
      </c>
      <c r="C529" s="630">
        <v>10</v>
      </c>
      <c r="D529" s="244"/>
      <c r="E529" s="236"/>
    </row>
    <row r="530" spans="1:5" ht="13.5" thickBot="1">
      <c r="A530" s="190" t="s">
        <v>899</v>
      </c>
      <c r="B530" s="191">
        <v>1400</v>
      </c>
      <c r="C530" s="631"/>
      <c r="D530" s="243"/>
      <c r="E530" s="236"/>
    </row>
    <row r="531" spans="1:5" ht="13.5" thickBot="1">
      <c r="A531" s="252" t="s">
        <v>888</v>
      </c>
      <c r="B531" s="242">
        <v>1400</v>
      </c>
      <c r="C531" s="631"/>
      <c r="D531" s="245"/>
      <c r="E531" s="236"/>
    </row>
    <row r="532" spans="1:5" ht="13.5" thickBot="1">
      <c r="A532" s="200" t="s">
        <v>889</v>
      </c>
      <c r="B532" s="195">
        <v>1400</v>
      </c>
      <c r="C532" s="632"/>
      <c r="D532" s="245"/>
      <c r="E532" s="236"/>
    </row>
    <row r="534" spans="1:4" ht="18">
      <c r="A534" s="257" t="s">
        <v>900</v>
      </c>
      <c r="B534" s="257"/>
      <c r="C534" s="258"/>
      <c r="D534" s="258"/>
    </row>
    <row r="535" spans="1:4" ht="18.75" thickBot="1">
      <c r="A535" s="257" t="s">
        <v>901</v>
      </c>
      <c r="B535" s="257"/>
      <c r="C535" s="258"/>
      <c r="D535" s="258"/>
    </row>
    <row r="536" spans="1:5" ht="13.5" thickBot="1">
      <c r="A536" s="187" t="s">
        <v>902</v>
      </c>
      <c r="B536" s="188">
        <v>50</v>
      </c>
      <c r="C536" s="199">
        <v>16</v>
      </c>
      <c r="D536" s="246"/>
      <c r="E536" s="236"/>
    </row>
    <row r="537" spans="1:5" ht="13.5" thickBot="1">
      <c r="A537" s="241" t="s">
        <v>903</v>
      </c>
      <c r="B537" s="242">
        <v>50</v>
      </c>
      <c r="C537" s="247">
        <v>16</v>
      </c>
      <c r="D537" s="243"/>
      <c r="E537" s="236"/>
    </row>
    <row r="538" spans="1:5" ht="13.5" thickBot="1">
      <c r="A538" s="190" t="s">
        <v>902</v>
      </c>
      <c r="B538" s="191">
        <v>80</v>
      </c>
      <c r="C538" s="85">
        <v>16</v>
      </c>
      <c r="D538" s="244"/>
      <c r="E538" s="236"/>
    </row>
    <row r="539" spans="1:5" ht="13.5" thickBot="1">
      <c r="A539" s="241" t="s">
        <v>903</v>
      </c>
      <c r="B539" s="242">
        <v>80</v>
      </c>
      <c r="C539" s="247">
        <v>16</v>
      </c>
      <c r="D539" s="243"/>
      <c r="E539" s="236"/>
    </row>
    <row r="540" spans="1:5" ht="13.5" thickBot="1">
      <c r="A540" s="190" t="s">
        <v>902</v>
      </c>
      <c r="B540" s="191">
        <v>100</v>
      </c>
      <c r="C540" s="85">
        <v>16</v>
      </c>
      <c r="D540" s="244"/>
      <c r="E540" s="236"/>
    </row>
    <row r="541" spans="1:5" ht="13.5" thickBot="1">
      <c r="A541" s="241" t="s">
        <v>903</v>
      </c>
      <c r="B541" s="242">
        <v>100</v>
      </c>
      <c r="C541" s="247">
        <v>16</v>
      </c>
      <c r="D541" s="243"/>
      <c r="E541" s="236"/>
    </row>
    <row r="542" spans="1:5" ht="13.5" thickBot="1">
      <c r="A542" s="190" t="s">
        <v>902</v>
      </c>
      <c r="B542" s="191">
        <v>150</v>
      </c>
      <c r="C542" s="85">
        <v>16</v>
      </c>
      <c r="D542" s="244"/>
      <c r="E542" s="236"/>
    </row>
    <row r="543" spans="1:5" ht="13.5" thickBot="1">
      <c r="A543" s="241" t="s">
        <v>903</v>
      </c>
      <c r="B543" s="242">
        <v>150</v>
      </c>
      <c r="C543" s="247">
        <v>16</v>
      </c>
      <c r="D543" s="243"/>
      <c r="E543" s="236"/>
    </row>
    <row r="544" spans="1:5" ht="13.5" thickBot="1">
      <c r="A544" s="190" t="s">
        <v>902</v>
      </c>
      <c r="B544" s="191">
        <v>200</v>
      </c>
      <c r="C544" s="85">
        <v>16</v>
      </c>
      <c r="D544" s="244"/>
      <c r="E544" s="236"/>
    </row>
    <row r="545" spans="1:5" ht="13.5" thickBot="1">
      <c r="A545" s="241" t="s">
        <v>903</v>
      </c>
      <c r="B545" s="242">
        <v>200</v>
      </c>
      <c r="C545" s="247">
        <v>16</v>
      </c>
      <c r="D545" s="243"/>
      <c r="E545" s="236"/>
    </row>
    <row r="546" spans="1:5" ht="13.5" thickBot="1">
      <c r="A546" s="190" t="s">
        <v>903</v>
      </c>
      <c r="B546" s="191">
        <v>250</v>
      </c>
      <c r="C546" s="85">
        <v>16</v>
      </c>
      <c r="D546" s="244"/>
      <c r="E546" s="236"/>
    </row>
    <row r="547" spans="1:5" ht="13.5" thickBot="1">
      <c r="A547" s="241" t="s">
        <v>902</v>
      </c>
      <c r="B547" s="242">
        <v>300</v>
      </c>
      <c r="C547" s="247">
        <v>16</v>
      </c>
      <c r="D547" s="243"/>
      <c r="E547" s="236"/>
    </row>
    <row r="548" spans="1:5" ht="13.5" thickBot="1">
      <c r="A548" s="200" t="s">
        <v>903</v>
      </c>
      <c r="B548" s="195">
        <v>300</v>
      </c>
      <c r="C548" s="196">
        <v>16</v>
      </c>
      <c r="D548" s="245"/>
      <c r="E548" s="236"/>
    </row>
    <row r="550" spans="1:6" ht="18">
      <c r="A550" s="257" t="s">
        <v>904</v>
      </c>
      <c r="B550" s="257"/>
      <c r="C550" s="257"/>
      <c r="D550" s="258"/>
      <c r="E550" s="257"/>
      <c r="F550" s="258"/>
    </row>
    <row r="551" spans="1:6" ht="18.75" thickBot="1">
      <c r="A551" s="257" t="s">
        <v>905</v>
      </c>
      <c r="B551" s="257"/>
      <c r="C551" s="257"/>
      <c r="D551" s="260"/>
      <c r="E551" s="257"/>
      <c r="F551" s="258"/>
    </row>
    <row r="552" spans="1:5" ht="13.5" thickBot="1">
      <c r="A552" s="187" t="s">
        <v>906</v>
      </c>
      <c r="B552" s="188">
        <v>50</v>
      </c>
      <c r="C552" s="199">
        <v>16</v>
      </c>
      <c r="D552" s="246"/>
      <c r="E552" s="236"/>
    </row>
    <row r="553" spans="1:5" ht="13.5" thickBot="1">
      <c r="A553" s="241" t="s">
        <v>907</v>
      </c>
      <c r="B553" s="242">
        <v>50</v>
      </c>
      <c r="C553" s="247">
        <v>16</v>
      </c>
      <c r="D553" s="243"/>
      <c r="E553" s="236"/>
    </row>
    <row r="554" spans="1:5" ht="13.5" thickBot="1">
      <c r="A554" s="190" t="s">
        <v>908</v>
      </c>
      <c r="B554" s="191">
        <v>50</v>
      </c>
      <c r="C554" s="85">
        <v>16</v>
      </c>
      <c r="D554" s="244"/>
      <c r="E554" s="236"/>
    </row>
    <row r="555" spans="1:5" ht="13.5" thickBot="1">
      <c r="A555" s="241" t="s">
        <v>906</v>
      </c>
      <c r="B555" s="242">
        <v>80</v>
      </c>
      <c r="C555" s="247">
        <v>16</v>
      </c>
      <c r="D555" s="243"/>
      <c r="E555" s="236"/>
    </row>
    <row r="556" spans="1:5" ht="13.5" thickBot="1">
      <c r="A556" s="190" t="s">
        <v>907</v>
      </c>
      <c r="B556" s="191">
        <v>80</v>
      </c>
      <c r="C556" s="85">
        <v>16</v>
      </c>
      <c r="D556" s="244"/>
      <c r="E556" s="236"/>
    </row>
    <row r="557" spans="1:5" ht="13.5" thickBot="1">
      <c r="A557" s="241" t="s">
        <v>908</v>
      </c>
      <c r="B557" s="242">
        <v>80</v>
      </c>
      <c r="C557" s="247">
        <v>16</v>
      </c>
      <c r="D557" s="243"/>
      <c r="E557" s="236"/>
    </row>
    <row r="558" spans="1:5" ht="13.5" thickBot="1">
      <c r="A558" s="190" t="s">
        <v>906</v>
      </c>
      <c r="B558" s="191">
        <v>100</v>
      </c>
      <c r="C558" s="85">
        <v>16</v>
      </c>
      <c r="D558" s="244"/>
      <c r="E558" s="236"/>
    </row>
    <row r="559" spans="1:5" ht="13.5" thickBot="1">
      <c r="A559" s="241" t="s">
        <v>907</v>
      </c>
      <c r="B559" s="242">
        <v>100</v>
      </c>
      <c r="C559" s="247">
        <v>16</v>
      </c>
      <c r="D559" s="243"/>
      <c r="E559" s="236"/>
    </row>
    <row r="560" spans="1:5" ht="13.5" thickBot="1">
      <c r="A560" s="190" t="s">
        <v>908</v>
      </c>
      <c r="B560" s="191">
        <v>100</v>
      </c>
      <c r="C560" s="85">
        <v>16</v>
      </c>
      <c r="D560" s="244"/>
      <c r="E560" s="236"/>
    </row>
    <row r="561" spans="1:5" ht="13.5" thickBot="1">
      <c r="A561" s="241" t="s">
        <v>906</v>
      </c>
      <c r="B561" s="242">
        <v>150</v>
      </c>
      <c r="C561" s="247">
        <v>16</v>
      </c>
      <c r="D561" s="243"/>
      <c r="E561" s="236"/>
    </row>
    <row r="562" spans="1:5" ht="13.5" thickBot="1">
      <c r="A562" s="190" t="s">
        <v>907</v>
      </c>
      <c r="B562" s="191">
        <v>150</v>
      </c>
      <c r="C562" s="85">
        <v>16</v>
      </c>
      <c r="D562" s="244"/>
      <c r="E562" s="236"/>
    </row>
    <row r="563" spans="1:5" ht="13.5" thickBot="1">
      <c r="A563" s="241" t="s">
        <v>908</v>
      </c>
      <c r="B563" s="242">
        <v>150</v>
      </c>
      <c r="C563" s="247">
        <v>16</v>
      </c>
      <c r="D563" s="243"/>
      <c r="E563" s="236"/>
    </row>
    <row r="564" spans="1:5" ht="13.5" thickBot="1">
      <c r="A564" s="200" t="s">
        <v>906</v>
      </c>
      <c r="B564" s="195">
        <v>200</v>
      </c>
      <c r="C564" s="196">
        <v>16</v>
      </c>
      <c r="D564" s="245"/>
      <c r="E564" s="236"/>
    </row>
    <row r="565" spans="1:5" ht="13.5" thickBot="1">
      <c r="A565" s="200" t="s">
        <v>907</v>
      </c>
      <c r="B565" s="195">
        <v>200</v>
      </c>
      <c r="C565" s="196">
        <v>16</v>
      </c>
      <c r="D565" s="245"/>
      <c r="E565" s="236"/>
    </row>
    <row r="566" spans="1:5" ht="13.5" thickBot="1">
      <c r="A566" s="190" t="s">
        <v>908</v>
      </c>
      <c r="B566" s="191">
        <v>200</v>
      </c>
      <c r="C566" s="85">
        <v>16</v>
      </c>
      <c r="D566" s="244"/>
      <c r="E566" s="236"/>
    </row>
    <row r="567" spans="1:5" ht="13.5" thickBot="1">
      <c r="A567" s="241" t="s">
        <v>907</v>
      </c>
      <c r="B567" s="242" t="s">
        <v>909</v>
      </c>
      <c r="C567" s="247">
        <v>16</v>
      </c>
      <c r="D567" s="243"/>
      <c r="E567" s="236"/>
    </row>
    <row r="568" spans="1:5" ht="13.5" thickBot="1">
      <c r="A568" s="190" t="s">
        <v>906</v>
      </c>
      <c r="B568" s="191">
        <v>300</v>
      </c>
      <c r="C568" s="85">
        <v>16</v>
      </c>
      <c r="D568" s="244"/>
      <c r="E568" s="236"/>
    </row>
    <row r="569" spans="1:5" ht="13.5" thickBot="1">
      <c r="A569" s="241" t="s">
        <v>907</v>
      </c>
      <c r="B569" s="242">
        <v>300</v>
      </c>
      <c r="C569" s="247">
        <v>16</v>
      </c>
      <c r="D569" s="243"/>
      <c r="E569" s="236"/>
    </row>
    <row r="570" spans="1:5" ht="13.5" thickBot="1">
      <c r="A570" s="200" t="s">
        <v>908</v>
      </c>
      <c r="B570" s="195">
        <v>300</v>
      </c>
      <c r="C570" s="196">
        <v>16</v>
      </c>
      <c r="D570" s="245"/>
      <c r="E570" s="236"/>
    </row>
    <row r="573" spans="1:5" ht="18.75" thickBot="1">
      <c r="A573" s="257" t="s">
        <v>910</v>
      </c>
      <c r="B573" s="257"/>
      <c r="C573" s="257"/>
      <c r="D573" s="258"/>
      <c r="E573" s="257"/>
    </row>
    <row r="574" spans="1:5" ht="13.5" thickBot="1">
      <c r="A574" s="187" t="s">
        <v>911</v>
      </c>
      <c r="B574" s="188">
        <v>80</v>
      </c>
      <c r="C574" s="199">
        <v>6</v>
      </c>
      <c r="D574" s="246"/>
      <c r="E574" s="236"/>
    </row>
    <row r="575" spans="1:5" ht="13.5" thickBot="1">
      <c r="A575" s="241" t="s">
        <v>911</v>
      </c>
      <c r="B575" s="242">
        <v>100</v>
      </c>
      <c r="C575" s="247">
        <v>6</v>
      </c>
      <c r="D575" s="243"/>
      <c r="E575" s="236"/>
    </row>
    <row r="576" ht="12.75">
      <c r="B576" s="201"/>
    </row>
    <row r="577" spans="1:5" ht="18">
      <c r="A577" s="257" t="s">
        <v>796</v>
      </c>
      <c r="B577" s="257"/>
      <c r="C577" s="257"/>
      <c r="D577" s="258"/>
      <c r="E577" s="257"/>
    </row>
    <row r="578" spans="1:5" ht="18.75" thickBot="1">
      <c r="A578" s="257" t="s">
        <v>912</v>
      </c>
      <c r="B578" s="257"/>
      <c r="C578" s="257"/>
      <c r="D578" s="258"/>
      <c r="E578" s="257"/>
    </row>
    <row r="579" spans="1:5" ht="13.5" thickBot="1">
      <c r="A579" s="187" t="s">
        <v>913</v>
      </c>
      <c r="B579" s="188" t="s">
        <v>914</v>
      </c>
      <c r="C579" s="248">
        <v>16</v>
      </c>
      <c r="D579" s="237"/>
      <c r="E579" s="236"/>
    </row>
    <row r="580" spans="1:5" ht="13.5" thickBot="1">
      <c r="A580" s="187" t="s">
        <v>913</v>
      </c>
      <c r="B580" s="188" t="s">
        <v>915</v>
      </c>
      <c r="C580" s="248">
        <v>16</v>
      </c>
      <c r="D580" s="237"/>
      <c r="E580" s="236"/>
    </row>
    <row r="581" spans="1:5" ht="13.5" thickBot="1">
      <c r="A581" s="241" t="s">
        <v>913</v>
      </c>
      <c r="B581" s="242" t="s">
        <v>916</v>
      </c>
      <c r="C581" s="251">
        <v>16</v>
      </c>
      <c r="D581" s="240"/>
      <c r="E581" s="236"/>
    </row>
    <row r="582" spans="1:5" ht="13.5" thickBot="1">
      <c r="A582" s="200" t="s">
        <v>913</v>
      </c>
      <c r="B582" s="195" t="s">
        <v>917</v>
      </c>
      <c r="C582" s="250">
        <v>16</v>
      </c>
      <c r="D582" s="239"/>
      <c r="E582" s="236"/>
    </row>
    <row r="583" spans="1:5" ht="13.5" thickBot="1">
      <c r="A583" s="190" t="s">
        <v>913</v>
      </c>
      <c r="B583" s="191" t="s">
        <v>918</v>
      </c>
      <c r="C583" s="249">
        <v>16</v>
      </c>
      <c r="D583" s="238"/>
      <c r="E583" s="236"/>
    </row>
    <row r="584" spans="1:5" ht="13.5" thickBot="1">
      <c r="A584" s="241" t="s">
        <v>913</v>
      </c>
      <c r="B584" s="242" t="s">
        <v>919</v>
      </c>
      <c r="C584" s="251">
        <v>16</v>
      </c>
      <c r="D584" s="240"/>
      <c r="E584" s="236"/>
    </row>
    <row r="585" spans="1:5" ht="13.5" thickBot="1">
      <c r="A585" s="190" t="s">
        <v>913</v>
      </c>
      <c r="B585" s="191" t="s">
        <v>920</v>
      </c>
      <c r="C585" s="249">
        <v>16</v>
      </c>
      <c r="D585" s="238"/>
      <c r="E585" s="236"/>
    </row>
    <row r="586" spans="1:5" ht="13.5" thickBot="1">
      <c r="A586" s="241" t="s">
        <v>921</v>
      </c>
      <c r="B586" s="242">
        <v>400</v>
      </c>
      <c r="C586" s="251">
        <v>16</v>
      </c>
      <c r="D586" s="240"/>
      <c r="E586" s="236"/>
    </row>
    <row r="587" spans="1:5" ht="13.5" thickBot="1">
      <c r="A587" s="241" t="s">
        <v>922</v>
      </c>
      <c r="B587" s="242">
        <v>500</v>
      </c>
      <c r="C587" s="251">
        <v>16</v>
      </c>
      <c r="D587" s="240"/>
      <c r="E587" s="236"/>
    </row>
    <row r="588" spans="1:5" ht="13.5" thickBot="1">
      <c r="A588" s="200" t="s">
        <v>923</v>
      </c>
      <c r="B588" s="195">
        <v>700</v>
      </c>
      <c r="C588" s="250">
        <v>16</v>
      </c>
      <c r="D588" s="239"/>
      <c r="E588" s="236"/>
    </row>
    <row r="591" spans="1:9" ht="15.75">
      <c r="A591" s="639" t="s">
        <v>1063</v>
      </c>
      <c r="B591" s="640"/>
      <c r="C591" s="640"/>
      <c r="D591" s="640"/>
      <c r="E591" s="640"/>
      <c r="F591" s="640"/>
      <c r="G591" s="640"/>
      <c r="H591" s="640"/>
      <c r="I591" s="641"/>
    </row>
    <row r="592" spans="1:9" ht="15.75">
      <c r="A592" s="660" t="s">
        <v>1037</v>
      </c>
      <c r="B592" s="661"/>
      <c r="C592" s="661"/>
      <c r="D592" s="661"/>
      <c r="E592" s="661"/>
      <c r="F592" s="661"/>
      <c r="G592" s="661"/>
      <c r="H592" s="661"/>
      <c r="I592" s="662"/>
    </row>
    <row r="593" spans="1:9" ht="15.75">
      <c r="A593" s="660" t="s">
        <v>988</v>
      </c>
      <c r="B593" s="661"/>
      <c r="C593" s="661"/>
      <c r="D593" s="661"/>
      <c r="E593" s="661"/>
      <c r="F593" s="661"/>
      <c r="G593" s="661"/>
      <c r="H593" s="661"/>
      <c r="I593" s="662"/>
    </row>
    <row r="594" spans="1:9" ht="15.75">
      <c r="A594" s="669" t="s">
        <v>1082</v>
      </c>
      <c r="B594" s="670"/>
      <c r="C594" s="670"/>
      <c r="D594" s="670"/>
      <c r="E594" s="670"/>
      <c r="F594" s="670"/>
      <c r="G594" s="670"/>
      <c r="H594" s="670"/>
      <c r="I594" s="671"/>
    </row>
    <row r="595" spans="1:9" ht="15.75">
      <c r="A595" s="672" t="s">
        <v>674</v>
      </c>
      <c r="B595" s="673"/>
      <c r="C595" s="673"/>
      <c r="D595" s="673"/>
      <c r="E595" s="673"/>
      <c r="F595" s="673"/>
      <c r="G595" s="673"/>
      <c r="H595" s="673"/>
      <c r="I595" s="674"/>
    </row>
    <row r="596" spans="1:9" ht="15">
      <c r="A596" s="10" t="s">
        <v>1028</v>
      </c>
      <c r="B596" s="10" t="s">
        <v>1033</v>
      </c>
      <c r="C596" s="10" t="s">
        <v>1029</v>
      </c>
      <c r="D596" s="10" t="s">
        <v>1030</v>
      </c>
      <c r="E596" s="11" t="s">
        <v>1039</v>
      </c>
      <c r="F596" s="11" t="s">
        <v>1060</v>
      </c>
      <c r="G596" s="10" t="s">
        <v>1031</v>
      </c>
      <c r="H596" s="10" t="s">
        <v>1032</v>
      </c>
      <c r="I596" s="10" t="s">
        <v>672</v>
      </c>
    </row>
    <row r="597" spans="1:9" ht="15">
      <c r="A597" s="10" t="s">
        <v>1058</v>
      </c>
      <c r="B597" s="657" t="s">
        <v>675</v>
      </c>
      <c r="C597" s="5">
        <v>50</v>
      </c>
      <c r="D597" s="5">
        <v>16</v>
      </c>
      <c r="E597" s="11">
        <v>230</v>
      </c>
      <c r="F597" s="11">
        <v>18</v>
      </c>
      <c r="G597" s="16">
        <v>3429.6146695124994</v>
      </c>
      <c r="H597" s="16">
        <f aca="true" t="shared" si="3" ref="H597:H618">G597*1.15</f>
        <v>3944.056869939374</v>
      </c>
      <c r="I597" s="16">
        <f aca="true" t="shared" si="4" ref="I597:I618">H597*1.05</f>
        <v>4141.259713436343</v>
      </c>
    </row>
    <row r="598" spans="1:9" ht="15">
      <c r="A598" s="10" t="s">
        <v>1057</v>
      </c>
      <c r="B598" s="657"/>
      <c r="C598" s="5">
        <v>80</v>
      </c>
      <c r="D598" s="5">
        <v>16</v>
      </c>
      <c r="E598" s="11">
        <v>310</v>
      </c>
      <c r="F598" s="11">
        <v>26</v>
      </c>
      <c r="G598" s="16">
        <v>4523.8152711150005</v>
      </c>
      <c r="H598" s="16">
        <f t="shared" si="3"/>
        <v>5202.3875617822505</v>
      </c>
      <c r="I598" s="16">
        <f t="shared" si="4"/>
        <v>5462.506939871363</v>
      </c>
    </row>
    <row r="599" spans="1:9" ht="15">
      <c r="A599" s="10" t="s">
        <v>1056</v>
      </c>
      <c r="B599" s="657"/>
      <c r="C599" s="5">
        <v>100</v>
      </c>
      <c r="D599" s="5">
        <v>16</v>
      </c>
      <c r="E599" s="11">
        <v>350</v>
      </c>
      <c r="F599" s="11">
        <v>48</v>
      </c>
      <c r="G599" s="16">
        <v>5679.471644028</v>
      </c>
      <c r="H599" s="16">
        <f t="shared" si="3"/>
        <v>6531.3923906322</v>
      </c>
      <c r="I599" s="16">
        <f t="shared" si="4"/>
        <v>6857.96201016381</v>
      </c>
    </row>
    <row r="600" spans="1:9" ht="15">
      <c r="A600" s="10" t="s">
        <v>1055</v>
      </c>
      <c r="B600" s="657"/>
      <c r="C600" s="5">
        <v>150</v>
      </c>
      <c r="D600" s="5">
        <v>16</v>
      </c>
      <c r="E600" s="11">
        <v>460</v>
      </c>
      <c r="F600" s="11">
        <v>87</v>
      </c>
      <c r="G600" s="16">
        <v>9963.693924865118</v>
      </c>
      <c r="H600" s="16">
        <f t="shared" si="3"/>
        <v>11458.248013594884</v>
      </c>
      <c r="I600" s="16">
        <f t="shared" si="4"/>
        <v>12031.16041427463</v>
      </c>
    </row>
    <row r="601" spans="1:9" ht="15">
      <c r="A601" s="10" t="s">
        <v>1054</v>
      </c>
      <c r="B601" s="657"/>
      <c r="C601" s="5">
        <v>200</v>
      </c>
      <c r="D601" s="5">
        <v>16</v>
      </c>
      <c r="E601" s="11">
        <v>500</v>
      </c>
      <c r="F601" s="11">
        <v>174</v>
      </c>
      <c r="G601" s="16">
        <v>25111.594409206402</v>
      </c>
      <c r="H601" s="16">
        <f t="shared" si="3"/>
        <v>28878.33357058736</v>
      </c>
      <c r="I601" s="16">
        <f t="shared" si="4"/>
        <v>30322.250249116732</v>
      </c>
    </row>
    <row r="602" spans="1:9" ht="15">
      <c r="A602" s="10" t="s">
        <v>1053</v>
      </c>
      <c r="B602" s="657"/>
      <c r="C602" s="5">
        <v>50</v>
      </c>
      <c r="D602" s="5">
        <v>25</v>
      </c>
      <c r="E602" s="11">
        <v>230</v>
      </c>
      <c r="F602" s="11">
        <v>19</v>
      </c>
      <c r="G602" s="16">
        <v>3429.6146695124994</v>
      </c>
      <c r="H602" s="16">
        <f t="shared" si="3"/>
        <v>3944.056869939374</v>
      </c>
      <c r="I602" s="16">
        <f t="shared" si="4"/>
        <v>4141.259713436343</v>
      </c>
    </row>
    <row r="603" spans="1:9" ht="15">
      <c r="A603" s="10" t="s">
        <v>1052</v>
      </c>
      <c r="B603" s="657"/>
      <c r="C603" s="5">
        <v>80</v>
      </c>
      <c r="D603" s="5">
        <v>25</v>
      </c>
      <c r="E603" s="11">
        <v>310</v>
      </c>
      <c r="F603" s="11">
        <v>26</v>
      </c>
      <c r="G603" s="16">
        <v>4523.8152711150005</v>
      </c>
      <c r="H603" s="16">
        <f t="shared" si="3"/>
        <v>5202.3875617822505</v>
      </c>
      <c r="I603" s="16">
        <f t="shared" si="4"/>
        <v>5462.506939871363</v>
      </c>
    </row>
    <row r="604" spans="1:9" ht="15">
      <c r="A604" s="10" t="s">
        <v>1051</v>
      </c>
      <c r="B604" s="657"/>
      <c r="C604" s="5">
        <v>100</v>
      </c>
      <c r="D604" s="5">
        <v>25</v>
      </c>
      <c r="E604" s="11">
        <v>350</v>
      </c>
      <c r="F604" s="11">
        <v>48.5</v>
      </c>
      <c r="G604" s="16">
        <v>5679.471644028</v>
      </c>
      <c r="H604" s="16">
        <f t="shared" si="3"/>
        <v>6531.3923906322</v>
      </c>
      <c r="I604" s="16">
        <f t="shared" si="4"/>
        <v>6857.96201016381</v>
      </c>
    </row>
    <row r="605" spans="1:9" ht="15">
      <c r="A605" s="10" t="s">
        <v>1050</v>
      </c>
      <c r="B605" s="657"/>
      <c r="C605" s="5">
        <v>150</v>
      </c>
      <c r="D605" s="5">
        <v>25</v>
      </c>
      <c r="E605" s="11">
        <v>480</v>
      </c>
      <c r="F605" s="11">
        <v>88</v>
      </c>
      <c r="G605" s="16">
        <v>9963.693924865118</v>
      </c>
      <c r="H605" s="16">
        <f t="shared" si="3"/>
        <v>11458.248013594884</v>
      </c>
      <c r="I605" s="16">
        <f t="shared" si="4"/>
        <v>12031.16041427463</v>
      </c>
    </row>
    <row r="606" spans="1:9" ht="15">
      <c r="A606" s="10" t="s">
        <v>1049</v>
      </c>
      <c r="B606" s="657"/>
      <c r="C606" s="5">
        <v>200</v>
      </c>
      <c r="D606" s="5">
        <v>25</v>
      </c>
      <c r="E606" s="11">
        <v>550</v>
      </c>
      <c r="F606" s="11">
        <v>175</v>
      </c>
      <c r="G606" s="16">
        <v>25111.594409206402</v>
      </c>
      <c r="H606" s="16">
        <f t="shared" si="3"/>
        <v>28878.33357058736</v>
      </c>
      <c r="I606" s="16">
        <f t="shared" si="4"/>
        <v>30322.250249116732</v>
      </c>
    </row>
    <row r="607" spans="1:9" ht="15">
      <c r="A607" s="10" t="s">
        <v>1048</v>
      </c>
      <c r="B607" s="657"/>
      <c r="C607" s="5">
        <v>50</v>
      </c>
      <c r="D607" s="5">
        <v>63</v>
      </c>
      <c r="E607" s="11">
        <v>300</v>
      </c>
      <c r="F607" s="11">
        <v>35</v>
      </c>
      <c r="G607" s="16">
        <v>11781.861</v>
      </c>
      <c r="H607" s="16">
        <f t="shared" si="3"/>
        <v>13549.14015</v>
      </c>
      <c r="I607" s="16">
        <f t="shared" si="4"/>
        <v>14226.5971575</v>
      </c>
    </row>
    <row r="608" spans="1:9" ht="15">
      <c r="A608" s="10" t="s">
        <v>1047</v>
      </c>
      <c r="B608" s="657"/>
      <c r="C608" s="5">
        <v>80</v>
      </c>
      <c r="D608" s="5">
        <v>63</v>
      </c>
      <c r="E608" s="11">
        <v>380</v>
      </c>
      <c r="F608" s="11">
        <v>55</v>
      </c>
      <c r="G608" s="16">
        <v>16847.607</v>
      </c>
      <c r="H608" s="16">
        <f t="shared" si="3"/>
        <v>19374.74805</v>
      </c>
      <c r="I608" s="16">
        <f t="shared" si="4"/>
        <v>20343.485452499997</v>
      </c>
    </row>
    <row r="609" spans="1:9" ht="15">
      <c r="A609" s="10" t="s">
        <v>1046</v>
      </c>
      <c r="B609" s="657"/>
      <c r="C609" s="5">
        <v>100</v>
      </c>
      <c r="D609" s="5">
        <v>63</v>
      </c>
      <c r="E609" s="11">
        <v>430</v>
      </c>
      <c r="F609" s="11">
        <v>85</v>
      </c>
      <c r="G609" s="16">
        <v>16933.0455</v>
      </c>
      <c r="H609" s="16">
        <f t="shared" si="3"/>
        <v>19473.002324999998</v>
      </c>
      <c r="I609" s="16">
        <f t="shared" si="4"/>
        <v>20446.652441249997</v>
      </c>
    </row>
    <row r="610" spans="1:9" ht="15">
      <c r="A610" s="10" t="s">
        <v>1045</v>
      </c>
      <c r="B610" s="657"/>
      <c r="C610" s="5">
        <v>150</v>
      </c>
      <c r="D610" s="5">
        <v>63</v>
      </c>
      <c r="E610" s="11">
        <v>550</v>
      </c>
      <c r="F610" s="11">
        <v>165</v>
      </c>
      <c r="G610" s="16">
        <v>49770.63</v>
      </c>
      <c r="H610" s="16">
        <f t="shared" si="3"/>
        <v>57236.22449999999</v>
      </c>
      <c r="I610" s="16">
        <f t="shared" si="4"/>
        <v>60098.035724999994</v>
      </c>
    </row>
    <row r="611" spans="1:9" ht="15">
      <c r="A611" s="10" t="s">
        <v>1044</v>
      </c>
      <c r="B611" s="657"/>
      <c r="C611" s="5">
        <v>50</v>
      </c>
      <c r="D611" s="5">
        <v>100</v>
      </c>
      <c r="E611" s="11">
        <v>300</v>
      </c>
      <c r="F611" s="11">
        <v>35</v>
      </c>
      <c r="G611" s="16">
        <v>13671.010452272727</v>
      </c>
      <c r="H611" s="16">
        <f t="shared" si="3"/>
        <v>15721.662020113636</v>
      </c>
      <c r="I611" s="16">
        <f t="shared" si="4"/>
        <v>16507.74512111932</v>
      </c>
    </row>
    <row r="612" spans="1:9" ht="15">
      <c r="A612" s="10" t="s">
        <v>1043</v>
      </c>
      <c r="B612" s="657"/>
      <c r="C612" s="5">
        <v>80</v>
      </c>
      <c r="D612" s="5">
        <v>100</v>
      </c>
      <c r="E612" s="11">
        <v>380</v>
      </c>
      <c r="F612" s="11">
        <v>55</v>
      </c>
      <c r="G612" s="16">
        <v>19548.815475000003</v>
      </c>
      <c r="H612" s="16">
        <f t="shared" si="3"/>
        <v>22481.13779625</v>
      </c>
      <c r="I612" s="16">
        <f t="shared" si="4"/>
        <v>23605.194686062503</v>
      </c>
    </row>
    <row r="613" spans="1:9" ht="15">
      <c r="A613" s="10" t="s">
        <v>1042</v>
      </c>
      <c r="B613" s="657"/>
      <c r="C613" s="5">
        <v>100</v>
      </c>
      <c r="D613" s="5">
        <v>100</v>
      </c>
      <c r="E613" s="11">
        <v>430</v>
      </c>
      <c r="F613" s="11">
        <v>85</v>
      </c>
      <c r="G613" s="16">
        <v>19920.517291499997</v>
      </c>
      <c r="H613" s="16">
        <f t="shared" si="3"/>
        <v>22908.594885224993</v>
      </c>
      <c r="I613" s="16">
        <f t="shared" si="4"/>
        <v>24054.024629486245</v>
      </c>
    </row>
    <row r="614" spans="1:9" ht="15">
      <c r="A614" s="10" t="s">
        <v>1041</v>
      </c>
      <c r="B614" s="657"/>
      <c r="C614" s="5">
        <v>150</v>
      </c>
      <c r="D614" s="5">
        <v>100</v>
      </c>
      <c r="E614" s="11">
        <v>550</v>
      </c>
      <c r="F614" s="11">
        <v>165</v>
      </c>
      <c r="G614" s="16">
        <v>57754.548122727276</v>
      </c>
      <c r="H614" s="16">
        <f t="shared" si="3"/>
        <v>66417.73034113637</v>
      </c>
      <c r="I614" s="16">
        <f t="shared" si="4"/>
        <v>69738.61685819319</v>
      </c>
    </row>
    <row r="615" spans="1:9" ht="15">
      <c r="A615" s="10" t="s">
        <v>1083</v>
      </c>
      <c r="B615" s="657"/>
      <c r="C615" s="5">
        <v>50</v>
      </c>
      <c r="D615" s="5">
        <v>160</v>
      </c>
      <c r="E615" s="11">
        <v>300</v>
      </c>
      <c r="F615" s="11">
        <v>35</v>
      </c>
      <c r="G615" s="16">
        <v>17169.354948223143</v>
      </c>
      <c r="H615" s="16">
        <f t="shared" si="3"/>
        <v>19744.758190456614</v>
      </c>
      <c r="I615" s="16">
        <f t="shared" si="4"/>
        <v>20731.996099979446</v>
      </c>
    </row>
    <row r="616" spans="1:9" ht="15">
      <c r="A616" s="10" t="s">
        <v>0</v>
      </c>
      <c r="B616" s="657"/>
      <c r="C616" s="5">
        <v>80</v>
      </c>
      <c r="D616" s="5">
        <v>160</v>
      </c>
      <c r="E616" s="11">
        <v>380</v>
      </c>
      <c r="F616" s="11">
        <v>55</v>
      </c>
      <c r="G616" s="16">
        <v>22018.139535</v>
      </c>
      <c r="H616" s="16">
        <f t="shared" si="3"/>
        <v>25320.860465249996</v>
      </c>
      <c r="I616" s="16">
        <f t="shared" si="4"/>
        <v>26586.903488512497</v>
      </c>
    </row>
    <row r="617" spans="1:9" ht="15">
      <c r="A617" s="10" t="s">
        <v>1</v>
      </c>
      <c r="B617" s="657"/>
      <c r="C617" s="5">
        <v>100</v>
      </c>
      <c r="D617" s="5">
        <v>160</v>
      </c>
      <c r="E617" s="11">
        <v>430</v>
      </c>
      <c r="F617" s="11">
        <v>85</v>
      </c>
      <c r="G617" s="16">
        <v>23065.862126999997</v>
      </c>
      <c r="H617" s="16">
        <f t="shared" si="3"/>
        <v>26525.741446049993</v>
      </c>
      <c r="I617" s="16">
        <f t="shared" si="4"/>
        <v>27852.028518352494</v>
      </c>
    </row>
    <row r="618" spans="1:9" ht="15">
      <c r="A618" s="10" t="s">
        <v>2</v>
      </c>
      <c r="B618" s="657"/>
      <c r="C618" s="5">
        <v>150</v>
      </c>
      <c r="D618" s="5">
        <v>160</v>
      </c>
      <c r="E618" s="11">
        <v>550</v>
      </c>
      <c r="F618" s="11">
        <v>165</v>
      </c>
      <c r="G618" s="16">
        <v>60794.26118181818</v>
      </c>
      <c r="H618" s="16">
        <f t="shared" si="3"/>
        <v>69913.40035909091</v>
      </c>
      <c r="I618" s="16">
        <f t="shared" si="4"/>
        <v>73409.07037704546</v>
      </c>
    </row>
    <row r="619" spans="1:9" ht="15">
      <c r="A619" s="675"/>
      <c r="B619" s="676"/>
      <c r="C619" s="676"/>
      <c r="D619" s="676"/>
      <c r="E619" s="676"/>
      <c r="F619" s="676"/>
      <c r="G619" s="676"/>
      <c r="H619" s="676"/>
      <c r="I619" s="677"/>
    </row>
    <row r="620" spans="1:9" ht="15.75" customHeight="1">
      <c r="A620" s="666" t="s">
        <v>1062</v>
      </c>
      <c r="B620" s="667"/>
      <c r="C620" s="667"/>
      <c r="D620" s="667"/>
      <c r="E620" s="667"/>
      <c r="F620" s="667"/>
      <c r="G620" s="667"/>
      <c r="H620" s="667"/>
      <c r="I620" s="668"/>
    </row>
    <row r="621" spans="1:9" ht="15.75" customHeight="1">
      <c r="A621" s="660" t="s">
        <v>671</v>
      </c>
      <c r="B621" s="661"/>
      <c r="C621" s="661"/>
      <c r="D621" s="661"/>
      <c r="E621" s="661"/>
      <c r="F621" s="661"/>
      <c r="G621" s="661"/>
      <c r="H621" s="661"/>
      <c r="I621" s="662"/>
    </row>
    <row r="622" spans="1:9" ht="15.75" customHeight="1">
      <c r="A622" s="652" t="s">
        <v>1010</v>
      </c>
      <c r="B622" s="653"/>
      <c r="C622" s="653"/>
      <c r="D622" s="653"/>
      <c r="E622" s="653"/>
      <c r="F622" s="653"/>
      <c r="G622" s="653"/>
      <c r="H622" s="653"/>
      <c r="I622" s="654"/>
    </row>
    <row r="623" spans="1:9" ht="15.75" customHeight="1">
      <c r="A623" s="658" t="s">
        <v>5</v>
      </c>
      <c r="B623" s="659"/>
      <c r="C623" s="659"/>
      <c r="D623" s="659"/>
      <c r="E623" s="659"/>
      <c r="F623" s="659"/>
      <c r="G623" s="659"/>
      <c r="H623" s="659"/>
      <c r="I623" s="659"/>
    </row>
    <row r="624" spans="1:9" ht="15">
      <c r="A624" s="10" t="s">
        <v>1028</v>
      </c>
      <c r="B624" s="10" t="s">
        <v>1033</v>
      </c>
      <c r="C624" s="10" t="s">
        <v>1029</v>
      </c>
      <c r="D624" s="10" t="s">
        <v>1030</v>
      </c>
      <c r="E624" s="11" t="s">
        <v>1039</v>
      </c>
      <c r="F624" s="11" t="s">
        <v>1060</v>
      </c>
      <c r="G624" s="10" t="s">
        <v>1061</v>
      </c>
      <c r="H624" s="10" t="s">
        <v>1035</v>
      </c>
      <c r="I624" s="10" t="s">
        <v>1032</v>
      </c>
    </row>
    <row r="625" spans="1:9" ht="15">
      <c r="A625" s="10" t="s">
        <v>996</v>
      </c>
      <c r="B625" s="657" t="s">
        <v>1027</v>
      </c>
      <c r="C625" s="9">
        <v>40</v>
      </c>
      <c r="D625" s="5">
        <v>16</v>
      </c>
      <c r="E625" s="11">
        <v>200</v>
      </c>
      <c r="F625" s="11">
        <v>16</v>
      </c>
      <c r="G625" s="13">
        <v>2153.070491</v>
      </c>
      <c r="H625" s="13">
        <f aca="true" t="shared" si="5" ref="H625:H639">G625*1.05</f>
        <v>2260.72401555</v>
      </c>
      <c r="I625" s="12">
        <f aca="true" t="shared" si="6" ref="I625:I639">H625*1.1</f>
        <v>2486.7964171050003</v>
      </c>
    </row>
    <row r="626" spans="1:9" ht="15">
      <c r="A626" s="10" t="s">
        <v>997</v>
      </c>
      <c r="B626" s="657"/>
      <c r="C626" s="9">
        <v>50</v>
      </c>
      <c r="D626" s="5">
        <v>16</v>
      </c>
      <c r="E626" s="11">
        <v>230</v>
      </c>
      <c r="F626" s="11">
        <v>18.5</v>
      </c>
      <c r="G626" s="13">
        <v>2865.1190699999997</v>
      </c>
      <c r="H626" s="13">
        <f t="shared" si="5"/>
        <v>3008.3750234999998</v>
      </c>
      <c r="I626" s="12">
        <f t="shared" si="6"/>
        <v>3309.21252585</v>
      </c>
    </row>
    <row r="627" spans="1:9" ht="15">
      <c r="A627" s="10" t="s">
        <v>998</v>
      </c>
      <c r="B627" s="657"/>
      <c r="C627" s="5">
        <v>65</v>
      </c>
      <c r="D627" s="5">
        <v>16</v>
      </c>
      <c r="E627" s="11">
        <v>290</v>
      </c>
      <c r="F627" s="11">
        <v>36</v>
      </c>
      <c r="G627" s="13">
        <v>4615.622197999999</v>
      </c>
      <c r="H627" s="13">
        <f t="shared" si="5"/>
        <v>4846.403307899999</v>
      </c>
      <c r="I627" s="12">
        <f t="shared" si="6"/>
        <v>5331.043638689999</v>
      </c>
    </row>
    <row r="628" spans="1:9" ht="15">
      <c r="A628" s="10" t="s">
        <v>999</v>
      </c>
      <c r="B628" s="657"/>
      <c r="C628" s="5">
        <v>80</v>
      </c>
      <c r="D628" s="5">
        <v>16</v>
      </c>
      <c r="E628" s="11">
        <v>310</v>
      </c>
      <c r="F628" s="11">
        <v>41</v>
      </c>
      <c r="G628" s="13">
        <v>4978.295497999999</v>
      </c>
      <c r="H628" s="13">
        <f t="shared" si="5"/>
        <v>5227.210272899999</v>
      </c>
      <c r="I628" s="12">
        <f t="shared" si="6"/>
        <v>5749.931300189999</v>
      </c>
    </row>
    <row r="629" spans="1:9" ht="15">
      <c r="A629" s="10" t="s">
        <v>995</v>
      </c>
      <c r="B629" s="657"/>
      <c r="C629" s="5">
        <v>100</v>
      </c>
      <c r="D629" s="5">
        <v>16</v>
      </c>
      <c r="E629" s="11">
        <v>350</v>
      </c>
      <c r="F629" s="11">
        <v>58</v>
      </c>
      <c r="G629" s="13">
        <v>7568.991771</v>
      </c>
      <c r="H629" s="13">
        <f t="shared" si="5"/>
        <v>7947.44135955</v>
      </c>
      <c r="I629" s="12">
        <f t="shared" si="6"/>
        <v>8742.185495505</v>
      </c>
    </row>
    <row r="630" spans="1:9" ht="15">
      <c r="A630" s="10" t="s">
        <v>1000</v>
      </c>
      <c r="B630" s="657"/>
      <c r="C630" s="8">
        <v>40</v>
      </c>
      <c r="D630" s="5">
        <v>25</v>
      </c>
      <c r="E630" s="11">
        <v>200</v>
      </c>
      <c r="F630" s="11">
        <v>16</v>
      </c>
      <c r="G630" s="13">
        <v>2175.2670940000003</v>
      </c>
      <c r="H630" s="13">
        <f t="shared" si="5"/>
        <v>2284.0304487000003</v>
      </c>
      <c r="I630" s="12">
        <f t="shared" si="6"/>
        <v>2512.4334935700003</v>
      </c>
    </row>
    <row r="631" spans="1:9" ht="15">
      <c r="A631" s="10" t="s">
        <v>1001</v>
      </c>
      <c r="B631" s="657"/>
      <c r="C631" s="8">
        <v>50</v>
      </c>
      <c r="D631" s="5">
        <v>25</v>
      </c>
      <c r="E631" s="11">
        <v>230</v>
      </c>
      <c r="F631" s="11">
        <v>18.5</v>
      </c>
      <c r="G631" s="13">
        <v>2894.65638</v>
      </c>
      <c r="H631" s="13">
        <f t="shared" si="5"/>
        <v>3039.389199</v>
      </c>
      <c r="I631" s="12">
        <f t="shared" si="6"/>
        <v>3343.3281189000004</v>
      </c>
    </row>
    <row r="632" spans="1:9" ht="15">
      <c r="A632" s="10" t="s">
        <v>1002</v>
      </c>
      <c r="B632" s="657"/>
      <c r="C632" s="8">
        <v>65</v>
      </c>
      <c r="D632" s="5">
        <v>25</v>
      </c>
      <c r="E632" s="11">
        <v>290</v>
      </c>
      <c r="F632" s="11">
        <v>36</v>
      </c>
      <c r="G632" s="13">
        <v>4663.205932</v>
      </c>
      <c r="H632" s="13">
        <f t="shared" si="5"/>
        <v>4896.3662286</v>
      </c>
      <c r="I632" s="12">
        <f t="shared" si="6"/>
        <v>5386.00285146</v>
      </c>
    </row>
    <row r="633" spans="1:9" ht="15">
      <c r="A633" s="10" t="s">
        <v>1003</v>
      </c>
      <c r="B633" s="657"/>
      <c r="C633" s="8">
        <v>80</v>
      </c>
      <c r="D633" s="5">
        <v>25</v>
      </c>
      <c r="E633" s="11">
        <v>310</v>
      </c>
      <c r="F633" s="11">
        <v>41</v>
      </c>
      <c r="G633" s="13">
        <v>5029.618132</v>
      </c>
      <c r="H633" s="13">
        <f t="shared" si="5"/>
        <v>5281.099038599999</v>
      </c>
      <c r="I633" s="12">
        <f t="shared" si="6"/>
        <v>5809.20894246</v>
      </c>
    </row>
    <row r="634" spans="1:9" ht="15">
      <c r="A634" s="10" t="s">
        <v>1004</v>
      </c>
      <c r="B634" s="657"/>
      <c r="C634" s="8">
        <v>100</v>
      </c>
      <c r="D634" s="5">
        <v>25</v>
      </c>
      <c r="E634" s="11">
        <v>350</v>
      </c>
      <c r="F634" s="11">
        <v>58</v>
      </c>
      <c r="G634" s="13">
        <v>7647.022614</v>
      </c>
      <c r="H634" s="13">
        <f t="shared" si="5"/>
        <v>8029.373744700001</v>
      </c>
      <c r="I634" s="12">
        <f t="shared" si="6"/>
        <v>8832.311119170003</v>
      </c>
    </row>
    <row r="635" spans="1:9" ht="15">
      <c r="A635" s="10" t="s">
        <v>1005</v>
      </c>
      <c r="B635" s="657"/>
      <c r="C635" s="8">
        <v>40</v>
      </c>
      <c r="D635" s="5">
        <v>40</v>
      </c>
      <c r="E635" s="11">
        <v>200</v>
      </c>
      <c r="F635" s="11">
        <v>16</v>
      </c>
      <c r="G635" s="17">
        <v>2400.56261445</v>
      </c>
      <c r="H635" s="13">
        <f t="shared" si="5"/>
        <v>2520.5907451725</v>
      </c>
      <c r="I635" s="12">
        <f t="shared" si="6"/>
        <v>2772.6498196897505</v>
      </c>
    </row>
    <row r="636" spans="1:9" ht="15">
      <c r="A636" s="10" t="s">
        <v>1006</v>
      </c>
      <c r="B636" s="657"/>
      <c r="C636" s="8">
        <v>50</v>
      </c>
      <c r="D636" s="5">
        <v>40</v>
      </c>
      <c r="E636" s="11">
        <v>230</v>
      </c>
      <c r="F636" s="11">
        <v>18.5</v>
      </c>
      <c r="G636" s="17">
        <v>3285.7303644</v>
      </c>
      <c r="H636" s="13">
        <f t="shared" si="5"/>
        <v>3450.01688262</v>
      </c>
      <c r="I636" s="12">
        <f t="shared" si="6"/>
        <v>3795.0185708820004</v>
      </c>
    </row>
    <row r="637" spans="1:9" ht="15">
      <c r="A637" s="10" t="s">
        <v>1007</v>
      </c>
      <c r="B637" s="657"/>
      <c r="C637" s="8">
        <v>65</v>
      </c>
      <c r="D637" s="5">
        <v>40</v>
      </c>
      <c r="E637" s="11">
        <v>290</v>
      </c>
      <c r="F637" s="11">
        <v>36</v>
      </c>
      <c r="G637" s="17">
        <v>5195.19207812</v>
      </c>
      <c r="H637" s="13">
        <f t="shared" si="5"/>
        <v>5454.951682026</v>
      </c>
      <c r="I637" s="12">
        <f t="shared" si="6"/>
        <v>6000.4468502286</v>
      </c>
    </row>
    <row r="638" spans="1:9" ht="15">
      <c r="A638" s="10" t="s">
        <v>1008</v>
      </c>
      <c r="B638" s="657"/>
      <c r="C638" s="8">
        <v>80</v>
      </c>
      <c r="D638" s="5">
        <v>40</v>
      </c>
      <c r="E638" s="11">
        <v>310</v>
      </c>
      <c r="F638" s="11">
        <v>41</v>
      </c>
      <c r="G638" s="17">
        <v>5400.54380745</v>
      </c>
      <c r="H638" s="13">
        <f t="shared" si="5"/>
        <v>5670.5709978225</v>
      </c>
      <c r="I638" s="12">
        <f t="shared" si="6"/>
        <v>6237.628097604751</v>
      </c>
    </row>
    <row r="639" spans="1:9" ht="15">
      <c r="A639" s="10" t="s">
        <v>1009</v>
      </c>
      <c r="B639" s="657"/>
      <c r="C639" s="8">
        <v>100</v>
      </c>
      <c r="D639" s="5">
        <v>40</v>
      </c>
      <c r="E639" s="11">
        <v>350</v>
      </c>
      <c r="F639" s="11">
        <v>58</v>
      </c>
      <c r="G639" s="17">
        <v>7917.39680545</v>
      </c>
      <c r="H639" s="13">
        <f t="shared" si="5"/>
        <v>8313.2666457225</v>
      </c>
      <c r="I639" s="12">
        <f t="shared" si="6"/>
        <v>9144.593310294751</v>
      </c>
    </row>
    <row r="640" spans="1:9" ht="15.75" customHeight="1">
      <c r="A640" s="663" t="s">
        <v>1065</v>
      </c>
      <c r="B640" s="664"/>
      <c r="C640" s="664"/>
      <c r="D640" s="664"/>
      <c r="E640" s="664"/>
      <c r="F640" s="664"/>
      <c r="G640" s="664"/>
      <c r="H640" s="664"/>
      <c r="I640" s="665"/>
    </row>
    <row r="641" spans="1:9" ht="15.75" customHeight="1">
      <c r="A641" s="658" t="s">
        <v>1036</v>
      </c>
      <c r="B641" s="659"/>
      <c r="C641" s="659"/>
      <c r="D641" s="659"/>
      <c r="E641" s="659"/>
      <c r="F641" s="659"/>
      <c r="G641" s="659"/>
      <c r="H641" s="659"/>
      <c r="I641" s="659"/>
    </row>
    <row r="642" spans="1:9" ht="15">
      <c r="A642" s="10" t="s">
        <v>1028</v>
      </c>
      <c r="B642" s="649" t="s">
        <v>1027</v>
      </c>
      <c r="C642" s="10" t="s">
        <v>1029</v>
      </c>
      <c r="D642" s="10" t="s">
        <v>1030</v>
      </c>
      <c r="E642" s="11" t="s">
        <v>1039</v>
      </c>
      <c r="F642" s="11" t="s">
        <v>1060</v>
      </c>
      <c r="G642" s="10" t="s">
        <v>1061</v>
      </c>
      <c r="H642" s="10" t="s">
        <v>1035</v>
      </c>
      <c r="I642" s="10" t="s">
        <v>1032</v>
      </c>
    </row>
    <row r="643" spans="1:9" ht="15">
      <c r="A643" s="10" t="s">
        <v>1067</v>
      </c>
      <c r="B643" s="650"/>
      <c r="C643" s="9">
        <v>40</v>
      </c>
      <c r="D643" s="5">
        <v>16</v>
      </c>
      <c r="E643" s="11">
        <v>200</v>
      </c>
      <c r="F643" s="11">
        <v>16</v>
      </c>
      <c r="G643" s="17">
        <v>2828.1330000000003</v>
      </c>
      <c r="H643" s="13">
        <f aca="true" t="shared" si="7" ref="H643:H657">G643*1.05</f>
        <v>2969.5396500000006</v>
      </c>
      <c r="I643" s="12">
        <f aca="true" t="shared" si="8" ref="I643:I657">H643*1.1</f>
        <v>3266.493615000001</v>
      </c>
    </row>
    <row r="644" spans="1:9" ht="15">
      <c r="A644" s="10" t="s">
        <v>1068</v>
      </c>
      <c r="B644" s="650"/>
      <c r="C644" s="9">
        <v>50</v>
      </c>
      <c r="D644" s="5">
        <v>16</v>
      </c>
      <c r="E644" s="11">
        <v>230</v>
      </c>
      <c r="F644" s="11">
        <v>18.5</v>
      </c>
      <c r="G644" s="17">
        <v>3760.68</v>
      </c>
      <c r="H644" s="13">
        <f t="shared" si="7"/>
        <v>3948.714</v>
      </c>
      <c r="I644" s="12">
        <f t="shared" si="8"/>
        <v>4343.5854</v>
      </c>
    </row>
    <row r="645" spans="1:9" ht="15">
      <c r="A645" s="10" t="s">
        <v>1069</v>
      </c>
      <c r="B645" s="650"/>
      <c r="C645" s="5">
        <v>65</v>
      </c>
      <c r="D645" s="5">
        <v>16</v>
      </c>
      <c r="E645" s="11">
        <v>290</v>
      </c>
      <c r="F645" s="11">
        <v>36</v>
      </c>
      <c r="G645" s="17">
        <v>6060.285000000001</v>
      </c>
      <c r="H645" s="13">
        <f t="shared" si="7"/>
        <v>6363.299250000001</v>
      </c>
      <c r="I645" s="12">
        <f t="shared" si="8"/>
        <v>6999.629175000002</v>
      </c>
    </row>
    <row r="646" spans="1:9" ht="15">
      <c r="A646" s="10" t="s">
        <v>1070</v>
      </c>
      <c r="B646" s="650"/>
      <c r="C646" s="5">
        <v>80</v>
      </c>
      <c r="D646" s="5">
        <v>16</v>
      </c>
      <c r="E646" s="11">
        <v>310</v>
      </c>
      <c r="F646" s="11">
        <v>41</v>
      </c>
      <c r="G646" s="17">
        <v>6535.451999999999</v>
      </c>
      <c r="H646" s="13">
        <f t="shared" si="7"/>
        <v>6862.2246</v>
      </c>
      <c r="I646" s="12">
        <f t="shared" si="8"/>
        <v>7548.44706</v>
      </c>
    </row>
    <row r="647" spans="1:9" ht="15">
      <c r="A647" s="10" t="s">
        <v>1071</v>
      </c>
      <c r="B647" s="650"/>
      <c r="C647" s="5">
        <v>100</v>
      </c>
      <c r="D647" s="5">
        <v>16</v>
      </c>
      <c r="E647" s="11">
        <v>350</v>
      </c>
      <c r="F647" s="11">
        <v>58</v>
      </c>
      <c r="G647" s="17">
        <v>9935.31</v>
      </c>
      <c r="H647" s="13">
        <f t="shared" si="7"/>
        <v>10432.075499999999</v>
      </c>
      <c r="I647" s="12">
        <f t="shared" si="8"/>
        <v>11475.28305</v>
      </c>
    </row>
    <row r="648" spans="1:9" ht="15">
      <c r="A648" s="10" t="s">
        <v>1072</v>
      </c>
      <c r="B648" s="650"/>
      <c r="C648" s="8">
        <v>40</v>
      </c>
      <c r="D648" s="5">
        <v>25</v>
      </c>
      <c r="E648" s="11">
        <v>200</v>
      </c>
      <c r="F648" s="11">
        <v>16</v>
      </c>
      <c r="G648" s="17">
        <v>2856.084</v>
      </c>
      <c r="H648" s="13">
        <f t="shared" si="7"/>
        <v>2998.8882</v>
      </c>
      <c r="I648" s="12">
        <f t="shared" si="8"/>
        <v>3298.77702</v>
      </c>
    </row>
    <row r="649" spans="1:9" ht="15">
      <c r="A649" s="10" t="s">
        <v>1073</v>
      </c>
      <c r="B649" s="650"/>
      <c r="C649" s="8">
        <v>50</v>
      </c>
      <c r="D649" s="5">
        <v>25</v>
      </c>
      <c r="E649" s="11">
        <v>230</v>
      </c>
      <c r="F649" s="11">
        <v>18.5</v>
      </c>
      <c r="G649" s="17">
        <v>3801.3360000000002</v>
      </c>
      <c r="H649" s="13">
        <f t="shared" si="7"/>
        <v>3991.4028000000003</v>
      </c>
      <c r="I649" s="12">
        <f t="shared" si="8"/>
        <v>4390.54308</v>
      </c>
    </row>
    <row r="650" spans="1:9" ht="15">
      <c r="A650" s="10" t="s">
        <v>1074</v>
      </c>
      <c r="B650" s="650"/>
      <c r="C650" s="8">
        <v>65</v>
      </c>
      <c r="D650" s="5">
        <v>25</v>
      </c>
      <c r="E650" s="11">
        <v>290</v>
      </c>
      <c r="F650" s="11">
        <v>36</v>
      </c>
      <c r="G650" s="17">
        <v>6121.269</v>
      </c>
      <c r="H650" s="13">
        <f t="shared" si="7"/>
        <v>6427.332450000001</v>
      </c>
      <c r="I650" s="12">
        <f t="shared" si="8"/>
        <v>7070.065695000001</v>
      </c>
    </row>
    <row r="651" spans="1:9" ht="15">
      <c r="A651" s="10" t="s">
        <v>1075</v>
      </c>
      <c r="B651" s="650"/>
      <c r="C651" s="8">
        <v>80</v>
      </c>
      <c r="D651" s="5">
        <v>25</v>
      </c>
      <c r="E651" s="11">
        <v>310</v>
      </c>
      <c r="F651" s="11">
        <v>41</v>
      </c>
      <c r="G651" s="17">
        <v>6601.518</v>
      </c>
      <c r="H651" s="13">
        <f t="shared" si="7"/>
        <v>6931.593900000001</v>
      </c>
      <c r="I651" s="12">
        <f t="shared" si="8"/>
        <v>7624.7532900000015</v>
      </c>
    </row>
    <row r="652" spans="1:9" ht="15">
      <c r="A652" s="10" t="s">
        <v>1076</v>
      </c>
      <c r="B652" s="650"/>
      <c r="C652" s="8">
        <v>100</v>
      </c>
      <c r="D652" s="5">
        <v>25</v>
      </c>
      <c r="E652" s="11">
        <v>350</v>
      </c>
      <c r="F652" s="11">
        <v>58</v>
      </c>
      <c r="G652" s="17">
        <v>10036.95</v>
      </c>
      <c r="H652" s="13">
        <f t="shared" si="7"/>
        <v>10538.7975</v>
      </c>
      <c r="I652" s="12">
        <f t="shared" si="8"/>
        <v>11592.677250000002</v>
      </c>
    </row>
    <row r="653" spans="1:9" ht="15">
      <c r="A653" s="10" t="s">
        <v>1077</v>
      </c>
      <c r="B653" s="650"/>
      <c r="C653" s="8">
        <v>40</v>
      </c>
      <c r="D653" s="5">
        <v>40</v>
      </c>
      <c r="E653" s="11">
        <v>200</v>
      </c>
      <c r="F653" s="11">
        <v>16</v>
      </c>
      <c r="G653" s="17">
        <v>2914.527</v>
      </c>
      <c r="H653" s="13">
        <f t="shared" si="7"/>
        <v>3060.25335</v>
      </c>
      <c r="I653" s="12">
        <f t="shared" si="8"/>
        <v>3366.278685</v>
      </c>
    </row>
    <row r="654" spans="1:9" ht="15">
      <c r="A654" s="10" t="s">
        <v>1078</v>
      </c>
      <c r="B654" s="650"/>
      <c r="C654" s="8">
        <v>50</v>
      </c>
      <c r="D654" s="5">
        <v>40</v>
      </c>
      <c r="E654" s="11">
        <v>230</v>
      </c>
      <c r="F654" s="11">
        <v>18.5</v>
      </c>
      <c r="G654" s="17">
        <v>3877.566</v>
      </c>
      <c r="H654" s="13">
        <f t="shared" si="7"/>
        <v>4071.4443</v>
      </c>
      <c r="I654" s="12">
        <f t="shared" si="8"/>
        <v>4478.58873</v>
      </c>
    </row>
    <row r="655" spans="1:9" ht="15">
      <c r="A655" s="10" t="s">
        <v>1079</v>
      </c>
      <c r="B655" s="650"/>
      <c r="C655" s="8">
        <v>65</v>
      </c>
      <c r="D655" s="5">
        <v>40</v>
      </c>
      <c r="E655" s="11">
        <v>290</v>
      </c>
      <c r="F655" s="11">
        <v>36</v>
      </c>
      <c r="G655" s="17">
        <v>6245.777999999999</v>
      </c>
      <c r="H655" s="13">
        <f t="shared" si="7"/>
        <v>6558.0669</v>
      </c>
      <c r="I655" s="12">
        <f t="shared" si="8"/>
        <v>7213.87359</v>
      </c>
    </row>
    <row r="656" spans="1:9" ht="15">
      <c r="A656" s="10" t="s">
        <v>1080</v>
      </c>
      <c r="B656" s="650"/>
      <c r="C656" s="8">
        <v>80</v>
      </c>
      <c r="D656" s="5">
        <v>40</v>
      </c>
      <c r="E656" s="11">
        <v>310</v>
      </c>
      <c r="F656" s="11">
        <v>41</v>
      </c>
      <c r="G656" s="17">
        <v>6736.191000000001</v>
      </c>
      <c r="H656" s="13">
        <f t="shared" si="7"/>
        <v>7073.000550000001</v>
      </c>
      <c r="I656" s="12">
        <f t="shared" si="8"/>
        <v>7780.300605000001</v>
      </c>
    </row>
    <row r="657" spans="1:9" ht="15">
      <c r="A657" s="10" t="s">
        <v>1081</v>
      </c>
      <c r="B657" s="651"/>
      <c r="C657" s="8">
        <v>100</v>
      </c>
      <c r="D657" s="5">
        <v>40</v>
      </c>
      <c r="E657" s="11">
        <v>350</v>
      </c>
      <c r="F657" s="11">
        <v>58</v>
      </c>
      <c r="G657" s="17">
        <v>10242.771</v>
      </c>
      <c r="H657" s="13">
        <f t="shared" si="7"/>
        <v>10754.90955</v>
      </c>
      <c r="I657" s="12">
        <f t="shared" si="8"/>
        <v>11830.400505000001</v>
      </c>
    </row>
    <row r="658" spans="1:9" ht="15.75" customHeight="1">
      <c r="A658" s="663" t="s">
        <v>1038</v>
      </c>
      <c r="B658" s="664"/>
      <c r="C658" s="664"/>
      <c r="D658" s="664"/>
      <c r="E658" s="664"/>
      <c r="F658" s="664"/>
      <c r="G658" s="664"/>
      <c r="H658" s="664"/>
      <c r="I658" s="665"/>
    </row>
    <row r="659" spans="1:9" ht="15">
      <c r="A659" s="10" t="s">
        <v>1028</v>
      </c>
      <c r="B659" s="10" t="s">
        <v>1033</v>
      </c>
      <c r="C659" s="10" t="s">
        <v>1029</v>
      </c>
      <c r="D659" s="10" t="s">
        <v>1030</v>
      </c>
      <c r="E659" s="11" t="s">
        <v>1039</v>
      </c>
      <c r="F659" s="11" t="s">
        <v>1060</v>
      </c>
      <c r="G659" s="655" t="s">
        <v>1035</v>
      </c>
      <c r="H659" s="682"/>
      <c r="I659" s="656"/>
    </row>
    <row r="660" spans="1:9" ht="15">
      <c r="A660" s="10" t="s">
        <v>990</v>
      </c>
      <c r="B660" s="649" t="s">
        <v>1034</v>
      </c>
      <c r="C660" s="8">
        <v>40</v>
      </c>
      <c r="D660" s="5">
        <v>25</v>
      </c>
      <c r="E660" s="11">
        <v>200</v>
      </c>
      <c r="F660" s="11">
        <v>16</v>
      </c>
      <c r="G660" s="642">
        <v>2565.2</v>
      </c>
      <c r="H660" s="643"/>
      <c r="I660" s="644"/>
    </row>
    <row r="661" spans="1:9" ht="15">
      <c r="A661" s="10" t="s">
        <v>991</v>
      </c>
      <c r="B661" s="650"/>
      <c r="C661" s="8">
        <v>50</v>
      </c>
      <c r="D661" s="5">
        <v>25</v>
      </c>
      <c r="E661" s="11">
        <v>230</v>
      </c>
      <c r="F661" s="11">
        <v>18.5</v>
      </c>
      <c r="G661" s="642">
        <v>3298.46</v>
      </c>
      <c r="H661" s="643"/>
      <c r="I661" s="644"/>
    </row>
    <row r="662" spans="1:9" ht="15">
      <c r="A662" s="10" t="s">
        <v>992</v>
      </c>
      <c r="B662" s="650"/>
      <c r="C662" s="8">
        <v>65</v>
      </c>
      <c r="D662" s="5">
        <v>25</v>
      </c>
      <c r="E662" s="11">
        <v>290</v>
      </c>
      <c r="F662" s="11">
        <v>34.5</v>
      </c>
      <c r="G662" s="642">
        <v>6294.42</v>
      </c>
      <c r="H662" s="643"/>
      <c r="I662" s="644"/>
    </row>
    <row r="663" spans="1:9" ht="15">
      <c r="A663" s="10" t="s">
        <v>993</v>
      </c>
      <c r="B663" s="650"/>
      <c r="C663" s="8">
        <v>80</v>
      </c>
      <c r="D663" s="5">
        <v>25</v>
      </c>
      <c r="E663" s="11">
        <v>310</v>
      </c>
      <c r="F663" s="11">
        <v>39.5</v>
      </c>
      <c r="G663" s="642">
        <v>6661.05</v>
      </c>
      <c r="H663" s="643"/>
      <c r="I663" s="644"/>
    </row>
    <row r="664" spans="1:9" ht="15">
      <c r="A664" s="10" t="s">
        <v>994</v>
      </c>
      <c r="B664" s="651"/>
      <c r="C664" s="8">
        <v>100</v>
      </c>
      <c r="D664" s="5">
        <v>25</v>
      </c>
      <c r="E664" s="11">
        <v>350</v>
      </c>
      <c r="F664" s="11">
        <v>56</v>
      </c>
      <c r="G664" s="642">
        <v>8367.15</v>
      </c>
      <c r="H664" s="643"/>
      <c r="I664" s="644"/>
    </row>
    <row r="665" spans="1:9" ht="15.75" customHeight="1">
      <c r="A665" s="639" t="s">
        <v>1064</v>
      </c>
      <c r="B665" s="640"/>
      <c r="C665" s="640"/>
      <c r="D665" s="640"/>
      <c r="E665" s="640"/>
      <c r="F665" s="640"/>
      <c r="G665" s="640"/>
      <c r="H665" s="640"/>
      <c r="I665" s="641"/>
    </row>
    <row r="666" spans="1:9" ht="15.75" customHeight="1">
      <c r="A666" s="660" t="s">
        <v>989</v>
      </c>
      <c r="B666" s="661"/>
      <c r="C666" s="661"/>
      <c r="D666" s="661"/>
      <c r="E666" s="661"/>
      <c r="F666" s="661"/>
      <c r="G666" s="661"/>
      <c r="H666" s="661"/>
      <c r="I666" s="662"/>
    </row>
    <row r="667" spans="1:9" ht="15.75" customHeight="1">
      <c r="A667" s="652" t="s">
        <v>1011</v>
      </c>
      <c r="B667" s="653"/>
      <c r="C667" s="653"/>
      <c r="D667" s="653"/>
      <c r="E667" s="653"/>
      <c r="F667" s="653"/>
      <c r="G667" s="653"/>
      <c r="H667" s="653"/>
      <c r="I667" s="654"/>
    </row>
    <row r="668" spans="1:9" ht="15">
      <c r="A668" s="10" t="s">
        <v>1028</v>
      </c>
      <c r="B668" s="10" t="s">
        <v>1033</v>
      </c>
      <c r="C668" s="10" t="s">
        <v>1029</v>
      </c>
      <c r="D668" s="10" t="s">
        <v>1030</v>
      </c>
      <c r="E668" s="11" t="s">
        <v>1039</v>
      </c>
      <c r="F668" s="11" t="s">
        <v>1060</v>
      </c>
      <c r="G668" s="655" t="s">
        <v>1031</v>
      </c>
      <c r="H668" s="656"/>
      <c r="I668" s="10" t="s">
        <v>1032</v>
      </c>
    </row>
    <row r="669" spans="1:9" ht="15">
      <c r="A669" s="11" t="s">
        <v>1012</v>
      </c>
      <c r="B669" s="636" t="s">
        <v>675</v>
      </c>
      <c r="C669" s="9">
        <v>40</v>
      </c>
      <c r="D669" s="5">
        <v>16</v>
      </c>
      <c r="E669" s="11">
        <v>200</v>
      </c>
      <c r="F669" s="11">
        <v>11</v>
      </c>
      <c r="G669" s="634">
        <v>1823.3369000000002</v>
      </c>
      <c r="H669" s="635"/>
      <c r="I669" s="17">
        <f aca="true" t="shared" si="9" ref="I669:I683">G669*1.1</f>
        <v>2005.6705900000004</v>
      </c>
    </row>
    <row r="670" spans="1:9" ht="15">
      <c r="A670" s="11" t="s">
        <v>1013</v>
      </c>
      <c r="B670" s="637"/>
      <c r="C670" s="9">
        <v>50</v>
      </c>
      <c r="D670" s="5">
        <v>16</v>
      </c>
      <c r="E670" s="11">
        <v>230</v>
      </c>
      <c r="F670" s="11">
        <v>13.9</v>
      </c>
      <c r="G670" s="634">
        <v>2224.6455</v>
      </c>
      <c r="H670" s="635"/>
      <c r="I670" s="17">
        <f t="shared" si="9"/>
        <v>2447.1100500000002</v>
      </c>
    </row>
    <row r="671" spans="1:9" ht="15">
      <c r="A671" s="11" t="s">
        <v>1014</v>
      </c>
      <c r="B671" s="637"/>
      <c r="C671" s="5">
        <v>65</v>
      </c>
      <c r="D671" s="5">
        <v>16</v>
      </c>
      <c r="E671" s="11">
        <v>290</v>
      </c>
      <c r="F671" s="11">
        <v>24.3</v>
      </c>
      <c r="G671" s="634">
        <v>4161.3957</v>
      </c>
      <c r="H671" s="635"/>
      <c r="I671" s="17">
        <f t="shared" si="9"/>
        <v>4577.53527</v>
      </c>
    </row>
    <row r="672" spans="1:9" ht="15">
      <c r="A672" s="11" t="s">
        <v>1015</v>
      </c>
      <c r="B672" s="637"/>
      <c r="C672" s="5">
        <v>80</v>
      </c>
      <c r="D672" s="5">
        <v>16</v>
      </c>
      <c r="E672" s="11">
        <v>310</v>
      </c>
      <c r="F672" s="11">
        <v>30.8</v>
      </c>
      <c r="G672" s="634">
        <v>7784.25783882353</v>
      </c>
      <c r="H672" s="635"/>
      <c r="I672" s="17">
        <f t="shared" si="9"/>
        <v>8562.683622705883</v>
      </c>
    </row>
    <row r="673" spans="1:9" ht="15">
      <c r="A673" s="11" t="s">
        <v>1016</v>
      </c>
      <c r="B673" s="637"/>
      <c r="C673" s="5">
        <v>100</v>
      </c>
      <c r="D673" s="5">
        <v>16</v>
      </c>
      <c r="E673" s="11">
        <v>350</v>
      </c>
      <c r="F673" s="11">
        <v>43.1</v>
      </c>
      <c r="G673" s="634">
        <v>14561.14113379931</v>
      </c>
      <c r="H673" s="635"/>
      <c r="I673" s="17">
        <f t="shared" si="9"/>
        <v>16017.255247179242</v>
      </c>
    </row>
    <row r="674" spans="1:9" ht="15">
      <c r="A674" s="11" t="s">
        <v>1017</v>
      </c>
      <c r="B674" s="637"/>
      <c r="C674" s="9">
        <v>40</v>
      </c>
      <c r="D674" s="5">
        <v>25</v>
      </c>
      <c r="E674" s="11">
        <v>200</v>
      </c>
      <c r="F674" s="11">
        <v>11</v>
      </c>
      <c r="G674" s="634">
        <v>1984.1095999999998</v>
      </c>
      <c r="H674" s="635"/>
      <c r="I674" s="17">
        <f t="shared" si="9"/>
        <v>2182.52056</v>
      </c>
    </row>
    <row r="675" spans="1:9" ht="15">
      <c r="A675" s="11" t="s">
        <v>1018</v>
      </c>
      <c r="B675" s="637"/>
      <c r="C675" s="9">
        <v>50</v>
      </c>
      <c r="D675" s="5">
        <v>25</v>
      </c>
      <c r="E675" s="11">
        <v>230</v>
      </c>
      <c r="F675" s="11">
        <v>13.9</v>
      </c>
      <c r="G675" s="634">
        <v>2425.2998000000002</v>
      </c>
      <c r="H675" s="635"/>
      <c r="I675" s="17">
        <f t="shared" si="9"/>
        <v>2667.8297800000005</v>
      </c>
    </row>
    <row r="676" spans="1:9" ht="15">
      <c r="A676" s="11" t="s">
        <v>1019</v>
      </c>
      <c r="B676" s="637"/>
      <c r="C676" s="5">
        <v>65</v>
      </c>
      <c r="D676" s="5">
        <v>25</v>
      </c>
      <c r="E676" s="11">
        <v>290</v>
      </c>
      <c r="F676" s="11">
        <v>24.3</v>
      </c>
      <c r="G676" s="634">
        <v>4519.083799999999</v>
      </c>
      <c r="H676" s="635"/>
      <c r="I676" s="17">
        <f t="shared" si="9"/>
        <v>4970.99218</v>
      </c>
    </row>
    <row r="677" spans="1:9" ht="15">
      <c r="A677" s="11" t="s">
        <v>1020</v>
      </c>
      <c r="B677" s="637"/>
      <c r="C677" s="5">
        <v>80</v>
      </c>
      <c r="D677" s="5">
        <v>25</v>
      </c>
      <c r="E677" s="11">
        <v>310</v>
      </c>
      <c r="F677" s="11">
        <v>30.8</v>
      </c>
      <c r="G677" s="634">
        <v>8420.451109352518</v>
      </c>
      <c r="H677" s="635"/>
      <c r="I677" s="17">
        <f t="shared" si="9"/>
        <v>9262.49622028777</v>
      </c>
    </row>
    <row r="678" spans="1:9" ht="15">
      <c r="A678" s="11" t="s">
        <v>1021</v>
      </c>
      <c r="B678" s="637"/>
      <c r="C678" s="5">
        <v>100</v>
      </c>
      <c r="D678" s="5">
        <v>25</v>
      </c>
      <c r="E678" s="11">
        <v>350</v>
      </c>
      <c r="F678" s="11">
        <v>43.1</v>
      </c>
      <c r="G678" s="634">
        <v>15689.905304476992</v>
      </c>
      <c r="H678" s="635"/>
      <c r="I678" s="17">
        <f t="shared" si="9"/>
        <v>17258.895834924693</v>
      </c>
    </row>
    <row r="679" spans="1:9" ht="15">
      <c r="A679" s="11" t="s">
        <v>1026</v>
      </c>
      <c r="B679" s="637"/>
      <c r="C679" s="9">
        <v>40</v>
      </c>
      <c r="D679" s="5">
        <v>40</v>
      </c>
      <c r="E679" s="11">
        <v>200</v>
      </c>
      <c r="F679" s="11">
        <v>11</v>
      </c>
      <c r="G679" s="634">
        <v>2119.9563</v>
      </c>
      <c r="H679" s="635"/>
      <c r="I679" s="17">
        <f t="shared" si="9"/>
        <v>2331.95193</v>
      </c>
    </row>
    <row r="680" spans="1:9" ht="15">
      <c r="A680" s="11" t="s">
        <v>1025</v>
      </c>
      <c r="B680" s="637"/>
      <c r="C680" s="9">
        <v>50</v>
      </c>
      <c r="D680" s="5">
        <v>40</v>
      </c>
      <c r="E680" s="11">
        <v>230</v>
      </c>
      <c r="F680" s="11">
        <v>13.9</v>
      </c>
      <c r="G680" s="634">
        <v>2478.8907000000004</v>
      </c>
      <c r="H680" s="635"/>
      <c r="I680" s="17">
        <f t="shared" si="9"/>
        <v>2726.7797700000006</v>
      </c>
    </row>
    <row r="681" spans="1:9" ht="15">
      <c r="A681" s="11" t="s">
        <v>1024</v>
      </c>
      <c r="B681" s="637"/>
      <c r="C681" s="5">
        <v>65</v>
      </c>
      <c r="D681" s="5">
        <v>40</v>
      </c>
      <c r="E681" s="11">
        <v>290</v>
      </c>
      <c r="F681" s="11">
        <v>24.3</v>
      </c>
      <c r="G681" s="634">
        <v>4762.112300000001</v>
      </c>
      <c r="H681" s="635"/>
      <c r="I681" s="17">
        <f t="shared" si="9"/>
        <v>5238.3235300000015</v>
      </c>
    </row>
    <row r="682" spans="1:9" ht="15">
      <c r="A682" s="11" t="s">
        <v>1023</v>
      </c>
      <c r="B682" s="637"/>
      <c r="C682" s="5">
        <v>80</v>
      </c>
      <c r="D682" s="5">
        <v>40</v>
      </c>
      <c r="E682" s="11">
        <v>310</v>
      </c>
      <c r="F682" s="11">
        <v>30.8</v>
      </c>
      <c r="G682" s="634">
        <v>9148.33137169432</v>
      </c>
      <c r="H682" s="635"/>
      <c r="I682" s="17">
        <f t="shared" si="9"/>
        <v>10063.164508863752</v>
      </c>
    </row>
    <row r="683" spans="1:9" ht="15">
      <c r="A683" s="11" t="s">
        <v>1022</v>
      </c>
      <c r="B683" s="638"/>
      <c r="C683" s="5">
        <v>100</v>
      </c>
      <c r="D683" s="5">
        <v>40</v>
      </c>
      <c r="E683" s="11">
        <v>350</v>
      </c>
      <c r="F683" s="11">
        <v>43.1</v>
      </c>
      <c r="G683" s="634">
        <v>17574.547094642527</v>
      </c>
      <c r="H683" s="635"/>
      <c r="I683" s="17">
        <f t="shared" si="9"/>
        <v>19332.00180410678</v>
      </c>
    </row>
    <row r="689" spans="1:11" ht="12.75" customHeight="1">
      <c r="A689" s="645" t="s">
        <v>677</v>
      </c>
      <c r="B689" s="645" t="s">
        <v>4</v>
      </c>
      <c r="C689" s="645" t="s">
        <v>678</v>
      </c>
      <c r="D689" s="683" t="s">
        <v>679</v>
      </c>
      <c r="E689" s="688"/>
      <c r="F689" s="688"/>
      <c r="G689" s="688"/>
      <c r="H689" s="688"/>
      <c r="I689" s="688"/>
      <c r="J689" s="688"/>
      <c r="K689" s="684"/>
    </row>
    <row r="690" spans="1:11" ht="38.25" customHeight="1">
      <c r="A690" s="646"/>
      <c r="B690" s="646"/>
      <c r="C690" s="646"/>
      <c r="D690" s="648"/>
      <c r="E690" s="648"/>
      <c r="F690" s="648"/>
      <c r="G690" s="648"/>
      <c r="H690" s="683" t="s">
        <v>680</v>
      </c>
      <c r="I690" s="684"/>
      <c r="J690" s="685" t="s">
        <v>681</v>
      </c>
      <c r="K690" s="686"/>
    </row>
    <row r="691" spans="1:11" ht="25.5">
      <c r="A691" s="646"/>
      <c r="B691" s="646"/>
      <c r="C691" s="647"/>
      <c r="D691" s="349"/>
      <c r="E691" s="349"/>
      <c r="F691" s="349"/>
      <c r="G691" s="349"/>
      <c r="H691" s="348" t="s">
        <v>682</v>
      </c>
      <c r="I691" s="348" t="s">
        <v>683</v>
      </c>
      <c r="J691" s="348" t="s">
        <v>682</v>
      </c>
      <c r="K691" s="350" t="s">
        <v>683</v>
      </c>
    </row>
    <row r="692" spans="1:11" ht="12.75" customHeight="1">
      <c r="A692" s="678" t="s">
        <v>684</v>
      </c>
      <c r="B692" s="679"/>
      <c r="C692" s="679"/>
      <c r="D692" s="679"/>
      <c r="E692" s="679"/>
      <c r="F692" s="679"/>
      <c r="G692" s="679"/>
      <c r="H692" s="679"/>
      <c r="I692" s="679"/>
      <c r="J692" s="679"/>
      <c r="K692" s="687"/>
    </row>
    <row r="693" spans="1:11" ht="12.75">
      <c r="A693" s="273" t="s">
        <v>685</v>
      </c>
      <c r="B693" s="274">
        <v>50</v>
      </c>
      <c r="C693" s="275">
        <v>25</v>
      </c>
      <c r="D693" s="276"/>
      <c r="E693" s="277">
        <v>4500</v>
      </c>
      <c r="F693" s="276"/>
      <c r="G693" s="278">
        <v>5977.2</v>
      </c>
      <c r="H693" s="277">
        <v>3510</v>
      </c>
      <c r="I693" s="336">
        <v>4050</v>
      </c>
      <c r="J693" s="277">
        <v>4483</v>
      </c>
      <c r="K693" s="336">
        <v>5380</v>
      </c>
    </row>
    <row r="694" spans="1:11" ht="12.75">
      <c r="A694" s="279" t="s">
        <v>686</v>
      </c>
      <c r="B694" s="280">
        <v>80</v>
      </c>
      <c r="C694" s="281">
        <v>25</v>
      </c>
      <c r="D694" s="282"/>
      <c r="E694" s="283">
        <v>5305</v>
      </c>
      <c r="F694" s="282"/>
      <c r="G694" s="284">
        <v>7130</v>
      </c>
      <c r="H694" s="283">
        <v>4410</v>
      </c>
      <c r="I694" s="337">
        <v>4775</v>
      </c>
      <c r="J694" s="283">
        <v>5852</v>
      </c>
      <c r="K694" s="337">
        <v>6417</v>
      </c>
    </row>
    <row r="695" spans="1:11" ht="12.75">
      <c r="A695" s="285" t="s">
        <v>687</v>
      </c>
      <c r="B695" s="286">
        <v>100</v>
      </c>
      <c r="C695" s="287">
        <v>25</v>
      </c>
      <c r="D695" s="288"/>
      <c r="E695" s="289">
        <v>6996</v>
      </c>
      <c r="F695" s="288"/>
      <c r="G695" s="290">
        <v>8959.45</v>
      </c>
      <c r="H695" s="289">
        <v>5724</v>
      </c>
      <c r="I695" s="338">
        <v>6296</v>
      </c>
      <c r="J695" s="289">
        <v>7331</v>
      </c>
      <c r="K695" s="347">
        <v>8064</v>
      </c>
    </row>
    <row r="696" spans="1:11" ht="12.75">
      <c r="A696" s="273" t="s">
        <v>688</v>
      </c>
      <c r="B696" s="274">
        <v>150</v>
      </c>
      <c r="C696" s="275">
        <v>25</v>
      </c>
      <c r="D696" s="276"/>
      <c r="E696" s="277">
        <v>10296</v>
      </c>
      <c r="F696" s="276"/>
      <c r="G696" s="278">
        <v>19514.06</v>
      </c>
      <c r="H696" s="277">
        <v>12024</v>
      </c>
      <c r="I696" s="339">
        <v>13766</v>
      </c>
      <c r="J696" s="277">
        <v>16866</v>
      </c>
      <c r="K696" s="336">
        <v>19363</v>
      </c>
    </row>
    <row r="697" spans="1:11" ht="12.75">
      <c r="A697" s="285" t="s">
        <v>689</v>
      </c>
      <c r="B697" s="286">
        <v>200</v>
      </c>
      <c r="C697" s="287">
        <v>25</v>
      </c>
      <c r="D697" s="288"/>
      <c r="E697" s="289">
        <v>19822</v>
      </c>
      <c r="F697" s="288"/>
      <c r="G697" s="290">
        <v>35552</v>
      </c>
      <c r="H697" s="289">
        <v>16218</v>
      </c>
      <c r="I697" s="338">
        <v>17840</v>
      </c>
      <c r="J697" s="289">
        <v>29088</v>
      </c>
      <c r="K697" s="347">
        <v>31997</v>
      </c>
    </row>
    <row r="698" spans="1:11" ht="12.75">
      <c r="A698" s="273" t="s">
        <v>690</v>
      </c>
      <c r="B698" s="274">
        <v>250</v>
      </c>
      <c r="C698" s="275">
        <v>25</v>
      </c>
      <c r="D698" s="291"/>
      <c r="E698" s="277">
        <v>35598.2</v>
      </c>
      <c r="F698" s="276"/>
      <c r="G698" s="278">
        <v>53214</v>
      </c>
      <c r="H698" s="277">
        <v>30926</v>
      </c>
      <c r="I698" s="339">
        <v>33838</v>
      </c>
      <c r="J698" s="277">
        <v>48602</v>
      </c>
      <c r="K698" s="336">
        <v>50593</v>
      </c>
    </row>
    <row r="699" spans="1:11" ht="12.75">
      <c r="A699" s="285" t="s">
        <v>691</v>
      </c>
      <c r="B699" s="286">
        <v>300</v>
      </c>
      <c r="C699" s="287">
        <v>25</v>
      </c>
      <c r="D699" s="291"/>
      <c r="E699" s="277">
        <v>43248.7</v>
      </c>
      <c r="F699" s="276"/>
      <c r="G699" s="278">
        <v>57552</v>
      </c>
      <c r="H699" s="277">
        <v>35385</v>
      </c>
      <c r="I699" s="339">
        <v>38924</v>
      </c>
      <c r="J699" s="277">
        <v>47088</v>
      </c>
      <c r="K699" s="336">
        <v>51797</v>
      </c>
    </row>
    <row r="700" spans="1:11" ht="12.75">
      <c r="A700" s="273" t="s">
        <v>692</v>
      </c>
      <c r="B700" s="274">
        <v>350</v>
      </c>
      <c r="C700" s="275">
        <v>25</v>
      </c>
      <c r="D700" s="292"/>
      <c r="E700" s="283">
        <v>54258.6</v>
      </c>
      <c r="F700" s="282"/>
      <c r="G700" s="284">
        <v>85932</v>
      </c>
      <c r="H700" s="283">
        <v>44393</v>
      </c>
      <c r="I700" s="340">
        <v>48833</v>
      </c>
      <c r="J700" s="283">
        <v>73008</v>
      </c>
      <c r="K700" s="337">
        <v>77339</v>
      </c>
    </row>
    <row r="701" spans="1:11" ht="12.75">
      <c r="A701" s="285" t="s">
        <v>693</v>
      </c>
      <c r="B701" s="286">
        <v>400</v>
      </c>
      <c r="C701" s="287">
        <v>25</v>
      </c>
      <c r="D701" s="288"/>
      <c r="E701" s="289">
        <v>67353</v>
      </c>
      <c r="F701" s="288"/>
      <c r="G701" s="290">
        <v>96867.54</v>
      </c>
      <c r="H701" s="289">
        <v>56230</v>
      </c>
      <c r="I701" s="338">
        <v>62418</v>
      </c>
      <c r="J701" s="289">
        <v>83755</v>
      </c>
      <c r="K701" s="347">
        <v>87181</v>
      </c>
    </row>
    <row r="702" spans="1:11" ht="12.75">
      <c r="A702" s="273" t="s">
        <v>694</v>
      </c>
      <c r="B702" s="274">
        <v>500</v>
      </c>
      <c r="C702" s="275">
        <v>25</v>
      </c>
      <c r="D702" s="291"/>
      <c r="E702" s="277" t="s">
        <v>695</v>
      </c>
      <c r="F702" s="276"/>
      <c r="G702" s="278" t="s">
        <v>695</v>
      </c>
      <c r="H702" s="277" t="s">
        <v>695</v>
      </c>
      <c r="I702" s="277" t="s">
        <v>695</v>
      </c>
      <c r="J702" s="277" t="s">
        <v>695</v>
      </c>
      <c r="K702" s="277" t="s">
        <v>695</v>
      </c>
    </row>
    <row r="703" spans="1:11" ht="12.75">
      <c r="A703" s="285" t="s">
        <v>696</v>
      </c>
      <c r="B703" s="286">
        <v>600</v>
      </c>
      <c r="C703" s="287">
        <v>25</v>
      </c>
      <c r="D703" s="292"/>
      <c r="E703" s="283" t="s">
        <v>695</v>
      </c>
      <c r="F703" s="282"/>
      <c r="G703" s="284" t="s">
        <v>695</v>
      </c>
      <c r="H703" s="283" t="s">
        <v>695</v>
      </c>
      <c r="I703" s="283" t="s">
        <v>695</v>
      </c>
      <c r="J703" s="283" t="s">
        <v>695</v>
      </c>
      <c r="K703" s="283" t="s">
        <v>695</v>
      </c>
    </row>
    <row r="704" spans="1:11" ht="12.75">
      <c r="A704" s="273" t="s">
        <v>697</v>
      </c>
      <c r="B704" s="274">
        <v>700</v>
      </c>
      <c r="C704" s="275">
        <v>25</v>
      </c>
      <c r="D704" s="288"/>
      <c r="E704" s="289" t="s">
        <v>695</v>
      </c>
      <c r="F704" s="288"/>
      <c r="G704" s="290" t="s">
        <v>695</v>
      </c>
      <c r="H704" s="289" t="s">
        <v>695</v>
      </c>
      <c r="I704" s="289" t="s">
        <v>695</v>
      </c>
      <c r="J704" s="289" t="s">
        <v>695</v>
      </c>
      <c r="K704" s="289" t="s">
        <v>695</v>
      </c>
    </row>
    <row r="705" spans="1:12" ht="12.75">
      <c r="A705" s="273" t="s">
        <v>698</v>
      </c>
      <c r="B705" s="274">
        <v>800</v>
      </c>
      <c r="C705" s="275">
        <v>25</v>
      </c>
      <c r="D705" s="291"/>
      <c r="E705" s="277" t="s">
        <v>695</v>
      </c>
      <c r="F705" s="276"/>
      <c r="G705" s="278" t="s">
        <v>695</v>
      </c>
      <c r="H705" s="277" t="s">
        <v>695</v>
      </c>
      <c r="I705" s="277" t="s">
        <v>695</v>
      </c>
      <c r="J705" s="277" t="s">
        <v>695</v>
      </c>
      <c r="K705" s="277" t="s">
        <v>695</v>
      </c>
      <c r="L705" s="186"/>
    </row>
    <row r="706" spans="1:11" ht="12.75">
      <c r="A706" s="285" t="s">
        <v>699</v>
      </c>
      <c r="B706" s="286">
        <v>1000</v>
      </c>
      <c r="C706" s="287">
        <v>25</v>
      </c>
      <c r="D706" s="288"/>
      <c r="E706" s="289" t="s">
        <v>695</v>
      </c>
      <c r="F706" s="288"/>
      <c r="G706" s="290" t="s">
        <v>695</v>
      </c>
      <c r="H706" s="289" t="s">
        <v>695</v>
      </c>
      <c r="I706" s="289" t="s">
        <v>695</v>
      </c>
      <c r="J706" s="289" t="s">
        <v>695</v>
      </c>
      <c r="K706" s="289" t="s">
        <v>695</v>
      </c>
    </row>
    <row r="707" spans="1:11" ht="12.75">
      <c r="A707" s="273" t="s">
        <v>700</v>
      </c>
      <c r="B707" s="274">
        <v>1200</v>
      </c>
      <c r="C707" s="275">
        <v>25</v>
      </c>
      <c r="D707" s="276"/>
      <c r="E707" s="277" t="s">
        <v>695</v>
      </c>
      <c r="F707" s="276"/>
      <c r="G707" s="278" t="s">
        <v>695</v>
      </c>
      <c r="H707" s="277" t="s">
        <v>695</v>
      </c>
      <c r="I707" s="277" t="s">
        <v>695</v>
      </c>
      <c r="J707" s="277" t="s">
        <v>695</v>
      </c>
      <c r="K707" s="277" t="s">
        <v>695</v>
      </c>
    </row>
    <row r="708" spans="1:11" ht="12.75">
      <c r="A708" s="279" t="s">
        <v>701</v>
      </c>
      <c r="B708" s="280">
        <v>1400</v>
      </c>
      <c r="C708" s="281">
        <v>25</v>
      </c>
      <c r="D708" s="282"/>
      <c r="E708" s="283" t="s">
        <v>695</v>
      </c>
      <c r="F708" s="282"/>
      <c r="G708" s="284" t="s">
        <v>695</v>
      </c>
      <c r="H708" s="283" t="s">
        <v>695</v>
      </c>
      <c r="I708" s="283" t="s">
        <v>695</v>
      </c>
      <c r="J708" s="283" t="s">
        <v>695</v>
      </c>
      <c r="K708" s="283" t="s">
        <v>695</v>
      </c>
    </row>
    <row r="709" spans="1:11" ht="12.75" customHeight="1">
      <c r="A709" s="680" t="s">
        <v>946</v>
      </c>
      <c r="B709" s="681"/>
      <c r="C709" s="681"/>
      <c r="D709" s="681"/>
      <c r="E709" s="681"/>
      <c r="F709" s="681"/>
      <c r="G709" s="681"/>
      <c r="H709" s="681"/>
      <c r="I709" s="681"/>
      <c r="J709" s="681"/>
      <c r="K709" s="681"/>
    </row>
    <row r="710" spans="1:11" ht="12.75">
      <c r="A710" s="210" t="s">
        <v>985</v>
      </c>
      <c r="B710" s="213">
        <v>50</v>
      </c>
      <c r="C710" s="212">
        <v>40</v>
      </c>
      <c r="D710" s="183"/>
      <c r="E710" s="214">
        <v>4900</v>
      </c>
      <c r="F710" s="183"/>
      <c r="G710" s="212">
        <v>6567.75</v>
      </c>
      <c r="H710" s="214">
        <v>4050</v>
      </c>
      <c r="I710" s="341">
        <v>4410</v>
      </c>
      <c r="J710" s="214">
        <v>5630</v>
      </c>
      <c r="K710" s="342">
        <v>5911</v>
      </c>
    </row>
    <row r="711" spans="1:11" ht="12.75">
      <c r="A711" s="158" t="s">
        <v>702</v>
      </c>
      <c r="B711" s="156">
        <v>80</v>
      </c>
      <c r="C711" s="161">
        <v>40</v>
      </c>
      <c r="D711" s="113"/>
      <c r="E711" s="214">
        <v>6100</v>
      </c>
      <c r="F711" s="183"/>
      <c r="G711" s="212">
        <v>7560</v>
      </c>
      <c r="H711" s="214">
        <v>5310</v>
      </c>
      <c r="I711" s="341">
        <v>5490</v>
      </c>
      <c r="J711" s="214">
        <v>6210</v>
      </c>
      <c r="K711" s="342">
        <v>6804</v>
      </c>
    </row>
    <row r="712" spans="1:11" ht="12.75">
      <c r="A712" s="210" t="s">
        <v>703</v>
      </c>
      <c r="B712" s="211">
        <v>100</v>
      </c>
      <c r="C712" s="160">
        <v>40</v>
      </c>
      <c r="D712" s="84"/>
      <c r="E712" s="215">
        <v>8815.4</v>
      </c>
      <c r="F712" s="116"/>
      <c r="G712" s="161">
        <v>10029.6</v>
      </c>
      <c r="H712" s="215">
        <v>7213</v>
      </c>
      <c r="I712" s="343">
        <v>7934</v>
      </c>
      <c r="J712" s="215">
        <v>8597</v>
      </c>
      <c r="K712" s="344">
        <v>9027</v>
      </c>
    </row>
    <row r="713" spans="1:11" ht="12.75">
      <c r="A713" s="210" t="s">
        <v>704</v>
      </c>
      <c r="B713" s="211">
        <v>150</v>
      </c>
      <c r="C713" s="212">
        <v>40</v>
      </c>
      <c r="D713" s="113"/>
      <c r="E713" s="214">
        <v>12972.96</v>
      </c>
      <c r="F713" s="183"/>
      <c r="G713" s="212">
        <v>22558.41</v>
      </c>
      <c r="H713" s="214">
        <v>13320</v>
      </c>
      <c r="I713" s="341">
        <v>14376</v>
      </c>
      <c r="J713" s="214">
        <v>20364</v>
      </c>
      <c r="K713" s="342">
        <v>21203</v>
      </c>
    </row>
    <row r="714" spans="1:11" ht="12.75">
      <c r="A714" s="159" t="s">
        <v>705</v>
      </c>
      <c r="B714" s="155">
        <v>200</v>
      </c>
      <c r="C714" s="162">
        <v>40</v>
      </c>
      <c r="D714" s="266"/>
      <c r="E714" s="216">
        <v>25105.3</v>
      </c>
      <c r="F714" s="265"/>
      <c r="G714" s="162">
        <v>32147.6</v>
      </c>
      <c r="H714" s="216">
        <v>21285</v>
      </c>
      <c r="I714" s="345">
        <v>22595</v>
      </c>
      <c r="J714" s="216">
        <v>26303</v>
      </c>
      <c r="K714" s="346">
        <v>28933</v>
      </c>
    </row>
    <row r="715" spans="1:11" ht="12.75" customHeight="1">
      <c r="A715" s="158" t="s">
        <v>739</v>
      </c>
      <c r="B715" s="156">
        <v>250</v>
      </c>
      <c r="C715" s="161">
        <v>40</v>
      </c>
      <c r="D715" s="113"/>
      <c r="E715" s="214">
        <v>6100</v>
      </c>
      <c r="F715" s="183"/>
      <c r="G715" s="212">
        <v>7560</v>
      </c>
      <c r="H715" s="214">
        <v>40068</v>
      </c>
      <c r="I715" s="341">
        <v>42588</v>
      </c>
      <c r="J715" s="214">
        <v>50508</v>
      </c>
      <c r="K715" s="342">
        <v>52500</v>
      </c>
    </row>
    <row r="716" spans="1:11" ht="12.75" customHeight="1">
      <c r="A716" s="210" t="s">
        <v>740</v>
      </c>
      <c r="B716" s="211">
        <v>300</v>
      </c>
      <c r="C716" s="160">
        <v>40</v>
      </c>
      <c r="D716" s="84"/>
      <c r="E716" s="215">
        <v>8815.4</v>
      </c>
      <c r="F716" s="116"/>
      <c r="G716" s="161">
        <v>10029.6</v>
      </c>
      <c r="H716" s="215">
        <v>42278</v>
      </c>
      <c r="I716" s="343">
        <v>43787</v>
      </c>
      <c r="J716" s="215">
        <v>50868</v>
      </c>
      <c r="K716" s="344">
        <v>54497</v>
      </c>
    </row>
    <row r="717" spans="1:11" ht="12.75" customHeight="1">
      <c r="A717" s="210" t="s">
        <v>741</v>
      </c>
      <c r="B717" s="211">
        <v>350</v>
      </c>
      <c r="C717" s="212">
        <v>40</v>
      </c>
      <c r="D717" s="113"/>
      <c r="E717" s="214">
        <v>12972.96</v>
      </c>
      <c r="F717" s="183"/>
      <c r="G717" s="212">
        <v>22558.41</v>
      </c>
      <c r="H717" s="214">
        <v>52263</v>
      </c>
      <c r="I717" s="341">
        <v>58300</v>
      </c>
      <c r="J717" s="214">
        <v>75888</v>
      </c>
      <c r="K717" s="342">
        <v>54197</v>
      </c>
    </row>
    <row r="718" spans="1:11" ht="12.75">
      <c r="A718" s="159" t="s">
        <v>742</v>
      </c>
      <c r="B718" s="155">
        <v>400</v>
      </c>
      <c r="C718" s="162">
        <v>40</v>
      </c>
      <c r="D718" s="266"/>
      <c r="E718" s="216">
        <v>25105.3</v>
      </c>
      <c r="F718" s="265"/>
      <c r="G718" s="162">
        <v>32147.6</v>
      </c>
      <c r="H718" s="216">
        <v>60300</v>
      </c>
      <c r="I718" s="345">
        <v>63482</v>
      </c>
      <c r="J718" s="216">
        <v>85018</v>
      </c>
      <c r="K718" s="346">
        <v>93340</v>
      </c>
    </row>
    <row r="719" spans="1:11" ht="12.75" customHeight="1">
      <c r="A719" s="678" t="s">
        <v>934</v>
      </c>
      <c r="B719" s="679"/>
      <c r="C719" s="679"/>
      <c r="D719" s="679"/>
      <c r="E719" s="679"/>
      <c r="F719" s="679"/>
      <c r="G719" s="679"/>
      <c r="H719" s="679"/>
      <c r="I719" s="679"/>
      <c r="J719" s="679"/>
      <c r="K719" s="679"/>
    </row>
    <row r="720" spans="1:11" ht="12.75">
      <c r="A720" s="293" t="s">
        <v>936</v>
      </c>
      <c r="B720" s="278">
        <v>150</v>
      </c>
      <c r="C720" s="294">
        <v>40</v>
      </c>
      <c r="D720" s="291"/>
      <c r="E720" s="315"/>
      <c r="F720" s="318"/>
      <c r="G720" s="296">
        <v>5977.2</v>
      </c>
      <c r="H720" s="295">
        <v>16227</v>
      </c>
      <c r="I720" s="351">
        <v>20268</v>
      </c>
      <c r="J720" s="352"/>
      <c r="K720" s="353"/>
    </row>
    <row r="721" spans="1:11" ht="12.75">
      <c r="A721" s="298" t="s">
        <v>935</v>
      </c>
      <c r="B721" s="299">
        <v>200</v>
      </c>
      <c r="C721" s="294">
        <v>40</v>
      </c>
      <c r="D721" s="291"/>
      <c r="E721" s="315"/>
      <c r="F721" s="318"/>
      <c r="G721" s="301">
        <v>7130</v>
      </c>
      <c r="H721" s="300">
        <v>17460</v>
      </c>
      <c r="I721" s="339">
        <v>17856</v>
      </c>
      <c r="J721" s="354"/>
      <c r="K721" s="336"/>
    </row>
    <row r="722" spans="1:11" ht="12.75" customHeight="1">
      <c r="A722" s="293" t="s">
        <v>987</v>
      </c>
      <c r="B722" s="303">
        <v>300</v>
      </c>
      <c r="C722" s="296">
        <v>40</v>
      </c>
      <c r="D722" s="292"/>
      <c r="E722" s="311"/>
      <c r="F722" s="319"/>
      <c r="G722" s="305">
        <v>8959.45</v>
      </c>
      <c r="H722" s="304">
        <v>38700</v>
      </c>
      <c r="I722" s="340">
        <v>45507</v>
      </c>
      <c r="J722" s="355"/>
      <c r="K722" s="337"/>
    </row>
    <row r="723" spans="1:11" ht="12.75">
      <c r="A723" s="298" t="s">
        <v>937</v>
      </c>
      <c r="B723" s="299">
        <v>400</v>
      </c>
      <c r="C723" s="296">
        <v>40</v>
      </c>
      <c r="D723" s="320"/>
      <c r="E723" s="316"/>
      <c r="F723" s="322"/>
      <c r="G723" s="301">
        <v>19514.06</v>
      </c>
      <c r="H723" s="314">
        <v>43500</v>
      </c>
      <c r="I723" s="338">
        <v>52781</v>
      </c>
      <c r="J723" s="356"/>
      <c r="K723" s="347"/>
    </row>
    <row r="724" spans="1:11" ht="12.75">
      <c r="A724" s="308" t="s">
        <v>938</v>
      </c>
      <c r="B724" s="309">
        <v>500</v>
      </c>
      <c r="C724" s="294">
        <v>40</v>
      </c>
      <c r="D724" s="291"/>
      <c r="E724" s="315"/>
      <c r="F724" s="318"/>
      <c r="G724" s="301">
        <v>35552</v>
      </c>
      <c r="H724" s="300">
        <v>100848</v>
      </c>
      <c r="I724" s="339">
        <v>130500</v>
      </c>
      <c r="J724" s="354"/>
      <c r="K724" s="336"/>
    </row>
    <row r="725" spans="1:11" ht="12.75">
      <c r="A725" s="298" t="s">
        <v>939</v>
      </c>
      <c r="B725" s="310">
        <v>600</v>
      </c>
      <c r="C725" s="305">
        <v>40</v>
      </c>
      <c r="D725" s="292"/>
      <c r="E725" s="311"/>
      <c r="F725" s="319"/>
      <c r="G725" s="305">
        <v>53214</v>
      </c>
      <c r="H725" s="304">
        <v>120339</v>
      </c>
      <c r="I725" s="340">
        <v>142200</v>
      </c>
      <c r="J725" s="355"/>
      <c r="K725" s="337"/>
    </row>
    <row r="726" spans="1:11" ht="12.75" customHeight="1">
      <c r="A726" s="680" t="s">
        <v>940</v>
      </c>
      <c r="B726" s="681"/>
      <c r="C726" s="681"/>
      <c r="D726" s="681"/>
      <c r="E726" s="681"/>
      <c r="F726" s="681"/>
      <c r="G726" s="681"/>
      <c r="H726" s="681"/>
      <c r="I726" s="681"/>
      <c r="J726" s="681"/>
      <c r="K726" s="681"/>
    </row>
    <row r="727" spans="1:11" ht="12.75" customHeight="1">
      <c r="A727" s="210" t="s">
        <v>941</v>
      </c>
      <c r="B727" s="213">
        <v>150</v>
      </c>
      <c r="C727" s="212">
        <v>40</v>
      </c>
      <c r="D727" s="183"/>
      <c r="E727" s="268"/>
      <c r="F727" s="327"/>
      <c r="G727" s="212">
        <v>5977.2</v>
      </c>
      <c r="H727" s="271">
        <v>13320</v>
      </c>
      <c r="I727" s="341">
        <v>14376</v>
      </c>
      <c r="J727" s="357"/>
      <c r="K727" s="357"/>
    </row>
    <row r="728" spans="1:11" ht="12.75">
      <c r="A728" s="324" t="s">
        <v>942</v>
      </c>
      <c r="B728" s="156">
        <v>200</v>
      </c>
      <c r="C728" s="161">
        <v>40</v>
      </c>
      <c r="D728" s="116"/>
      <c r="E728" s="269"/>
      <c r="F728" s="328"/>
      <c r="G728" s="161">
        <v>7130</v>
      </c>
      <c r="H728" s="333">
        <v>21285</v>
      </c>
      <c r="I728" s="345">
        <v>22595</v>
      </c>
      <c r="J728" s="358"/>
      <c r="K728" s="358"/>
    </row>
    <row r="729" spans="1:11" ht="12.75" customHeight="1">
      <c r="A729" s="157" t="s">
        <v>986</v>
      </c>
      <c r="B729" s="330">
        <v>300</v>
      </c>
      <c r="C729" s="212">
        <v>40</v>
      </c>
      <c r="D729" s="183"/>
      <c r="E729" s="268"/>
      <c r="F729" s="327"/>
      <c r="G729" s="212">
        <v>8959.45</v>
      </c>
      <c r="H729" s="271">
        <v>42278</v>
      </c>
      <c r="I729" s="357">
        <v>43787</v>
      </c>
      <c r="J729" s="357"/>
      <c r="K729" s="357"/>
    </row>
    <row r="730" spans="1:11" ht="12.75">
      <c r="A730" s="210" t="s">
        <v>943</v>
      </c>
      <c r="B730" s="211">
        <v>400</v>
      </c>
      <c r="C730" s="162">
        <v>40</v>
      </c>
      <c r="D730" s="265"/>
      <c r="E730" s="270"/>
      <c r="F730" s="326"/>
      <c r="G730" s="162">
        <v>19514.06</v>
      </c>
      <c r="H730" s="272">
        <v>60300</v>
      </c>
      <c r="I730" s="345">
        <v>63482</v>
      </c>
      <c r="J730" s="359"/>
      <c r="K730" s="359"/>
    </row>
    <row r="731" spans="1:11" ht="12.75">
      <c r="A731" s="324" t="s">
        <v>944</v>
      </c>
      <c r="B731" s="156">
        <v>500</v>
      </c>
      <c r="C731" s="161">
        <v>40</v>
      </c>
      <c r="D731" s="113"/>
      <c r="E731" s="268"/>
      <c r="F731" s="327"/>
      <c r="G731" s="212">
        <v>35552</v>
      </c>
      <c r="H731" s="271" t="s">
        <v>695</v>
      </c>
      <c r="I731" s="271" t="s">
        <v>695</v>
      </c>
      <c r="J731" s="357"/>
      <c r="K731" s="357"/>
    </row>
    <row r="732" spans="1:11" ht="12.75">
      <c r="A732" s="325" t="s">
        <v>945</v>
      </c>
      <c r="B732" s="211">
        <v>600</v>
      </c>
      <c r="C732" s="212">
        <v>40</v>
      </c>
      <c r="D732" s="265"/>
      <c r="E732" s="270"/>
      <c r="F732" s="326"/>
      <c r="G732" s="162">
        <v>53214</v>
      </c>
      <c r="H732" s="272" t="s">
        <v>695</v>
      </c>
      <c r="I732" s="272" t="s">
        <v>695</v>
      </c>
      <c r="J732" s="359"/>
      <c r="K732" s="359"/>
    </row>
    <row r="733" spans="1:11" ht="12.75" customHeight="1">
      <c r="A733" s="679" t="s">
        <v>947</v>
      </c>
      <c r="B733" s="679"/>
      <c r="C733" s="679"/>
      <c r="D733" s="679"/>
      <c r="E733" s="679"/>
      <c r="F733" s="679"/>
      <c r="G733" s="679"/>
      <c r="H733" s="679"/>
      <c r="I733" s="679"/>
      <c r="J733" s="679"/>
      <c r="K733" s="679"/>
    </row>
    <row r="734" spans="1:11" ht="12.75">
      <c r="A734" s="298" t="s">
        <v>948</v>
      </c>
      <c r="B734" s="278">
        <v>50</v>
      </c>
      <c r="C734" s="294">
        <v>25</v>
      </c>
      <c r="D734" s="291"/>
      <c r="E734" s="315"/>
      <c r="F734" s="318"/>
      <c r="G734" s="294">
        <v>5977.2</v>
      </c>
      <c r="H734" s="315" t="s">
        <v>695</v>
      </c>
      <c r="I734" s="354"/>
      <c r="J734" s="339"/>
      <c r="K734" s="354"/>
    </row>
    <row r="735" spans="1:11" ht="12.75">
      <c r="A735" s="308" t="s">
        <v>949</v>
      </c>
      <c r="B735" s="313">
        <v>80</v>
      </c>
      <c r="C735" s="301">
        <v>25</v>
      </c>
      <c r="D735" s="320"/>
      <c r="E735" s="316"/>
      <c r="F735" s="322"/>
      <c r="G735" s="301">
        <v>7130</v>
      </c>
      <c r="H735" s="316" t="s">
        <v>695</v>
      </c>
      <c r="I735" s="356"/>
      <c r="J735" s="360"/>
      <c r="K735" s="356"/>
    </row>
    <row r="736" spans="1:11" ht="12.75">
      <c r="A736" s="312" t="s">
        <v>950</v>
      </c>
      <c r="B736" s="278">
        <v>100</v>
      </c>
      <c r="C736" s="294">
        <v>25</v>
      </c>
      <c r="D736" s="291"/>
      <c r="E736" s="315"/>
      <c r="F736" s="318"/>
      <c r="G736" s="294">
        <v>8959.45</v>
      </c>
      <c r="H736" s="315" t="s">
        <v>695</v>
      </c>
      <c r="I736" s="354"/>
      <c r="J736" s="339"/>
      <c r="K736" s="354"/>
    </row>
    <row r="737" spans="1:11" ht="12.75">
      <c r="A737" s="298" t="s">
        <v>951</v>
      </c>
      <c r="B737" s="309">
        <v>150</v>
      </c>
      <c r="C737" s="305">
        <v>25</v>
      </c>
      <c r="D737" s="320"/>
      <c r="E737" s="316"/>
      <c r="F737" s="322"/>
      <c r="G737" s="301">
        <v>19514.06</v>
      </c>
      <c r="H737" s="316" t="s">
        <v>695</v>
      </c>
      <c r="I737" s="356"/>
      <c r="J737" s="360"/>
      <c r="K737" s="356"/>
    </row>
    <row r="738" spans="1:11" ht="12.75">
      <c r="A738" s="312" t="s">
        <v>952</v>
      </c>
      <c r="B738" s="313">
        <v>200</v>
      </c>
      <c r="C738" s="301">
        <v>25</v>
      </c>
      <c r="D738" s="291"/>
      <c r="E738" s="315"/>
      <c r="F738" s="318"/>
      <c r="G738" s="294">
        <v>35552</v>
      </c>
      <c r="H738" s="315" t="s">
        <v>695</v>
      </c>
      <c r="I738" s="354"/>
      <c r="J738" s="339"/>
      <c r="K738" s="354"/>
    </row>
    <row r="739" spans="1:11" ht="12.75">
      <c r="A739" s="298" t="s">
        <v>953</v>
      </c>
      <c r="B739" s="299">
        <v>250</v>
      </c>
      <c r="C739" s="294">
        <v>25</v>
      </c>
      <c r="D739" s="320"/>
      <c r="E739" s="316"/>
      <c r="F739" s="322"/>
      <c r="G739" s="301">
        <v>53214</v>
      </c>
      <c r="H739" s="316" t="s">
        <v>695</v>
      </c>
      <c r="I739" s="356"/>
      <c r="J739" s="360"/>
      <c r="K739" s="356"/>
    </row>
    <row r="740" spans="1:11" ht="12.75">
      <c r="A740" s="312" t="s">
        <v>954</v>
      </c>
      <c r="B740" s="313">
        <v>300</v>
      </c>
      <c r="C740" s="301">
        <v>25</v>
      </c>
      <c r="D740" s="291"/>
      <c r="E740" s="315"/>
      <c r="F740" s="318"/>
      <c r="G740" s="294">
        <v>57552</v>
      </c>
      <c r="H740" s="315" t="s">
        <v>695</v>
      </c>
      <c r="I740" s="354"/>
      <c r="J740" s="339"/>
      <c r="K740" s="354"/>
    </row>
    <row r="741" spans="1:11" ht="12.75">
      <c r="A741" s="298" t="s">
        <v>955</v>
      </c>
      <c r="B741" s="299">
        <v>350</v>
      </c>
      <c r="C741" s="294">
        <v>25</v>
      </c>
      <c r="D741" s="320"/>
      <c r="E741" s="316"/>
      <c r="F741" s="322"/>
      <c r="G741" s="301">
        <v>85932</v>
      </c>
      <c r="H741" s="316" t="s">
        <v>695</v>
      </c>
      <c r="I741" s="356"/>
      <c r="J741" s="360"/>
      <c r="K741" s="356"/>
    </row>
    <row r="742" spans="1:11" ht="12.75">
      <c r="A742" s="312" t="s">
        <v>956</v>
      </c>
      <c r="B742" s="313">
        <v>400</v>
      </c>
      <c r="C742" s="301">
        <v>25</v>
      </c>
      <c r="D742" s="291"/>
      <c r="E742" s="315"/>
      <c r="F742" s="318"/>
      <c r="G742" s="294">
        <v>96867.54</v>
      </c>
      <c r="H742" s="315" t="s">
        <v>695</v>
      </c>
      <c r="I742" s="354"/>
      <c r="J742" s="339"/>
      <c r="K742" s="354"/>
    </row>
    <row r="743" spans="1:11" ht="12.75">
      <c r="A743" s="298" t="s">
        <v>957</v>
      </c>
      <c r="B743" s="299">
        <v>500</v>
      </c>
      <c r="C743" s="294">
        <v>25</v>
      </c>
      <c r="D743" s="291"/>
      <c r="E743" s="315"/>
      <c r="F743" s="318"/>
      <c r="G743" s="294" t="s">
        <v>695</v>
      </c>
      <c r="H743" s="315">
        <v>126000</v>
      </c>
      <c r="I743" s="354"/>
      <c r="J743" s="339"/>
      <c r="K743" s="354"/>
    </row>
    <row r="744" spans="1:11" ht="12.75" customHeight="1">
      <c r="A744" s="312" t="s">
        <v>958</v>
      </c>
      <c r="B744" s="313">
        <v>600</v>
      </c>
      <c r="C744" s="301">
        <v>25</v>
      </c>
      <c r="D744" s="320"/>
      <c r="E744" s="316"/>
      <c r="F744" s="322"/>
      <c r="G744" s="301" t="s">
        <v>695</v>
      </c>
      <c r="H744" s="316">
        <v>140400</v>
      </c>
      <c r="I744" s="356"/>
      <c r="J744" s="360"/>
      <c r="K744" s="356"/>
    </row>
    <row r="745" spans="1:11" ht="12.75">
      <c r="A745" s="298" t="s">
        <v>959</v>
      </c>
      <c r="B745" s="299">
        <v>700</v>
      </c>
      <c r="C745" s="294">
        <v>25</v>
      </c>
      <c r="D745" s="291"/>
      <c r="E745" s="315"/>
      <c r="F745" s="318"/>
      <c r="G745" s="294" t="s">
        <v>695</v>
      </c>
      <c r="H745" s="315" t="s">
        <v>695</v>
      </c>
      <c r="I745" s="354"/>
      <c r="J745" s="339"/>
      <c r="K745" s="354"/>
    </row>
    <row r="746" spans="1:11" ht="12.75">
      <c r="A746" s="312" t="s">
        <v>960</v>
      </c>
      <c r="B746" s="313">
        <v>800</v>
      </c>
      <c r="C746" s="301">
        <v>25</v>
      </c>
      <c r="D746" s="320"/>
      <c r="E746" s="316"/>
      <c r="F746" s="322"/>
      <c r="G746" s="301" t="s">
        <v>695</v>
      </c>
      <c r="H746" s="316" t="s">
        <v>695</v>
      </c>
      <c r="I746" s="356"/>
      <c r="J746" s="360"/>
      <c r="K746" s="356"/>
    </row>
    <row r="747" spans="1:11" ht="12.75">
      <c r="A747" s="298" t="s">
        <v>961</v>
      </c>
      <c r="B747" s="299">
        <v>1000</v>
      </c>
      <c r="C747" s="294">
        <v>25</v>
      </c>
      <c r="D747" s="291"/>
      <c r="E747" s="315"/>
      <c r="F747" s="318"/>
      <c r="G747" s="294" t="s">
        <v>695</v>
      </c>
      <c r="H747" s="315" t="s">
        <v>695</v>
      </c>
      <c r="I747" s="354"/>
      <c r="J747" s="339"/>
      <c r="K747" s="354"/>
    </row>
    <row r="748" spans="1:11" ht="12.75" customHeight="1">
      <c r="A748" s="680" t="s">
        <v>962</v>
      </c>
      <c r="B748" s="681"/>
      <c r="C748" s="681"/>
      <c r="D748" s="681"/>
      <c r="E748" s="681"/>
      <c r="F748" s="681"/>
      <c r="G748" s="681"/>
      <c r="H748" s="681"/>
      <c r="I748" s="681"/>
      <c r="J748" s="681"/>
      <c r="K748" s="681"/>
    </row>
    <row r="749" spans="1:11" ht="12.75">
      <c r="A749" s="210" t="s">
        <v>963</v>
      </c>
      <c r="B749" s="211">
        <v>50</v>
      </c>
      <c r="C749" s="212">
        <v>25</v>
      </c>
      <c r="D749" s="113"/>
      <c r="E749" s="268"/>
      <c r="F749" s="327"/>
      <c r="G749" s="212">
        <v>5977.2</v>
      </c>
      <c r="H749" s="323" t="s">
        <v>695</v>
      </c>
      <c r="I749" s="357"/>
      <c r="J749" s="341"/>
      <c r="K749" s="357"/>
    </row>
    <row r="750" spans="1:11" ht="12.75">
      <c r="A750" s="158" t="s">
        <v>964</v>
      </c>
      <c r="B750" s="156">
        <v>80</v>
      </c>
      <c r="C750" s="161">
        <v>25</v>
      </c>
      <c r="E750" s="269"/>
      <c r="F750" s="328"/>
      <c r="G750" s="161">
        <v>7130</v>
      </c>
      <c r="H750" s="329" t="s">
        <v>695</v>
      </c>
      <c r="I750" s="358"/>
      <c r="J750" s="361"/>
      <c r="K750" s="358"/>
    </row>
    <row r="751" spans="1:11" ht="12.75">
      <c r="A751" s="210" t="s">
        <v>965</v>
      </c>
      <c r="B751" s="211">
        <v>100</v>
      </c>
      <c r="C751" s="212">
        <v>25</v>
      </c>
      <c r="D751" s="113"/>
      <c r="E751" s="268"/>
      <c r="F751" s="327"/>
      <c r="G751" s="212">
        <v>8959.45</v>
      </c>
      <c r="H751" s="323" t="s">
        <v>695</v>
      </c>
      <c r="I751" s="357"/>
      <c r="J751" s="341"/>
      <c r="K751" s="357"/>
    </row>
    <row r="752" spans="1:11" ht="12.75">
      <c r="A752" s="158" t="s">
        <v>966</v>
      </c>
      <c r="B752" s="156">
        <v>150</v>
      </c>
      <c r="C752" s="161">
        <v>25</v>
      </c>
      <c r="E752" s="269"/>
      <c r="F752" s="328"/>
      <c r="G752" s="161">
        <v>19514.06</v>
      </c>
      <c r="H752" s="329" t="s">
        <v>695</v>
      </c>
      <c r="I752" s="358"/>
      <c r="J752" s="361"/>
      <c r="K752" s="358"/>
    </row>
    <row r="753" spans="1:11" ht="12.75">
      <c r="A753" s="210" t="s">
        <v>967</v>
      </c>
      <c r="B753" s="211">
        <v>200</v>
      </c>
      <c r="C753" s="212">
        <v>25</v>
      </c>
      <c r="D753" s="267"/>
      <c r="E753" s="331"/>
      <c r="F753" s="332"/>
      <c r="G753" s="160">
        <v>35552</v>
      </c>
      <c r="H753" s="334" t="s">
        <v>695</v>
      </c>
      <c r="I753" s="362"/>
      <c r="J753" s="363"/>
      <c r="K753" s="362"/>
    </row>
    <row r="754" spans="1:11" ht="12.75">
      <c r="A754" s="158" t="s">
        <v>968</v>
      </c>
      <c r="B754" s="156">
        <v>250</v>
      </c>
      <c r="C754" s="161">
        <v>25</v>
      </c>
      <c r="D754" s="113"/>
      <c r="E754" s="268"/>
      <c r="F754" s="327"/>
      <c r="G754" s="212">
        <v>53214</v>
      </c>
      <c r="H754" s="323" t="s">
        <v>695</v>
      </c>
      <c r="I754" s="357"/>
      <c r="J754" s="341"/>
      <c r="K754" s="357"/>
    </row>
    <row r="755" spans="1:11" ht="12.75">
      <c r="A755" s="210" t="s">
        <v>969</v>
      </c>
      <c r="B755" s="211">
        <v>300</v>
      </c>
      <c r="C755" s="212">
        <v>25</v>
      </c>
      <c r="D755" s="266"/>
      <c r="E755" s="270"/>
      <c r="F755" s="326"/>
      <c r="G755" s="162">
        <v>57552</v>
      </c>
      <c r="H755" s="217" t="s">
        <v>695</v>
      </c>
      <c r="I755" s="359"/>
      <c r="J755" s="345"/>
      <c r="K755" s="359"/>
    </row>
    <row r="756" spans="1:11" ht="12.75">
      <c r="A756" s="158" t="s">
        <v>970</v>
      </c>
      <c r="B756" s="156">
        <v>350</v>
      </c>
      <c r="C756" s="161">
        <v>25</v>
      </c>
      <c r="E756" s="269"/>
      <c r="F756" s="328"/>
      <c r="G756" s="161">
        <v>85932</v>
      </c>
      <c r="H756" s="329" t="s">
        <v>695</v>
      </c>
      <c r="I756" s="358"/>
      <c r="J756" s="361"/>
      <c r="K756" s="358"/>
    </row>
    <row r="757" spans="1:11" ht="12.75">
      <c r="A757" s="210" t="s">
        <v>971</v>
      </c>
      <c r="B757" s="211">
        <v>400</v>
      </c>
      <c r="C757" s="212">
        <v>25</v>
      </c>
      <c r="D757" s="113"/>
      <c r="E757" s="268"/>
      <c r="F757" s="327"/>
      <c r="G757" s="212">
        <v>96867.54</v>
      </c>
      <c r="H757" s="323" t="s">
        <v>695</v>
      </c>
      <c r="I757" s="357"/>
      <c r="J757" s="341"/>
      <c r="K757" s="357"/>
    </row>
    <row r="758" spans="1:11" ht="12.75">
      <c r="A758" s="158" t="s">
        <v>972</v>
      </c>
      <c r="B758" s="156">
        <v>500</v>
      </c>
      <c r="C758" s="161">
        <v>25</v>
      </c>
      <c r="E758" s="269"/>
      <c r="F758" s="328"/>
      <c r="G758" s="161" t="s">
        <v>695</v>
      </c>
      <c r="H758" s="329" t="s">
        <v>695</v>
      </c>
      <c r="I758" s="358"/>
      <c r="J758" s="361"/>
      <c r="K758" s="358"/>
    </row>
    <row r="759" spans="1:11" ht="12.75" customHeight="1">
      <c r="A759" s="210" t="s">
        <v>973</v>
      </c>
      <c r="B759" s="211">
        <v>600</v>
      </c>
      <c r="C759" s="212">
        <v>25</v>
      </c>
      <c r="D759" s="113"/>
      <c r="E759" s="268"/>
      <c r="F759" s="327"/>
      <c r="G759" s="212" t="s">
        <v>695</v>
      </c>
      <c r="H759" s="323" t="s">
        <v>695</v>
      </c>
      <c r="I759" s="357"/>
      <c r="J759" s="341"/>
      <c r="K759" s="357"/>
    </row>
    <row r="760" spans="1:11" ht="12.75">
      <c r="A760" s="158" t="s">
        <v>974</v>
      </c>
      <c r="B760" s="156">
        <v>700</v>
      </c>
      <c r="C760" s="161">
        <v>25</v>
      </c>
      <c r="D760" s="113"/>
      <c r="E760" s="268"/>
      <c r="F760" s="327"/>
      <c r="G760" s="212" t="s">
        <v>695</v>
      </c>
      <c r="H760" s="323" t="s">
        <v>695</v>
      </c>
      <c r="I760" s="357"/>
      <c r="J760" s="341"/>
      <c r="K760" s="357"/>
    </row>
    <row r="761" spans="1:11" ht="12.75">
      <c r="A761" s="210" t="s">
        <v>975</v>
      </c>
      <c r="B761" s="211">
        <v>800</v>
      </c>
      <c r="C761" s="212">
        <v>25</v>
      </c>
      <c r="E761" s="269"/>
      <c r="F761" s="328"/>
      <c r="G761" s="161" t="s">
        <v>695</v>
      </c>
      <c r="H761" s="329" t="s">
        <v>695</v>
      </c>
      <c r="I761" s="358"/>
      <c r="J761" s="361"/>
      <c r="K761" s="358"/>
    </row>
    <row r="762" spans="1:11" ht="12.75">
      <c r="A762" s="210" t="s">
        <v>976</v>
      </c>
      <c r="B762" s="211">
        <v>1000</v>
      </c>
      <c r="C762" s="212">
        <v>25</v>
      </c>
      <c r="D762" s="113"/>
      <c r="E762" s="268"/>
      <c r="F762" s="327"/>
      <c r="G762" s="212" t="s">
        <v>695</v>
      </c>
      <c r="H762" s="323" t="s">
        <v>695</v>
      </c>
      <c r="I762" s="357"/>
      <c r="J762" s="341"/>
      <c r="K762" s="357"/>
    </row>
    <row r="763" spans="1:11" ht="12.75" customHeight="1">
      <c r="A763" s="678" t="s">
        <v>977</v>
      </c>
      <c r="B763" s="679"/>
      <c r="C763" s="679"/>
      <c r="D763" s="679"/>
      <c r="E763" s="679"/>
      <c r="F763" s="679"/>
      <c r="G763" s="679"/>
      <c r="H763" s="679"/>
      <c r="I763" s="679"/>
      <c r="J763" s="679"/>
      <c r="K763" s="679"/>
    </row>
    <row r="764" spans="1:11" ht="12.75">
      <c r="A764" s="298" t="s">
        <v>978</v>
      </c>
      <c r="B764" s="299">
        <v>50</v>
      </c>
      <c r="C764" s="294">
        <v>40</v>
      </c>
      <c r="D764" s="297"/>
      <c r="E764" s="335"/>
      <c r="F764" s="317"/>
      <c r="G764" s="297"/>
      <c r="H764" s="321"/>
      <c r="I764" s="352"/>
      <c r="J764" s="351">
        <v>4560</v>
      </c>
      <c r="K764" s="352">
        <v>4788</v>
      </c>
    </row>
    <row r="765" spans="1:11" ht="12.75">
      <c r="A765" s="312" t="s">
        <v>979</v>
      </c>
      <c r="B765" s="313">
        <v>80</v>
      </c>
      <c r="C765" s="294">
        <v>40</v>
      </c>
      <c r="D765" s="291"/>
      <c r="E765" s="302"/>
      <c r="F765" s="318"/>
      <c r="G765" s="276"/>
      <c r="H765" s="315"/>
      <c r="I765" s="354"/>
      <c r="J765" s="339">
        <v>6029</v>
      </c>
      <c r="K765" s="354">
        <v>6331</v>
      </c>
    </row>
    <row r="766" spans="1:11" ht="12.75">
      <c r="A766" s="298" t="s">
        <v>980</v>
      </c>
      <c r="B766" s="299">
        <v>100</v>
      </c>
      <c r="C766" s="305">
        <v>40</v>
      </c>
      <c r="D766" s="292"/>
      <c r="E766" s="306"/>
      <c r="F766" s="319"/>
      <c r="G766" s="282"/>
      <c r="H766" s="311"/>
      <c r="I766" s="355"/>
      <c r="J766" s="340">
        <v>7792</v>
      </c>
      <c r="K766" s="355">
        <v>8182</v>
      </c>
    </row>
    <row r="767" spans="1:11" ht="12.75">
      <c r="A767" s="312" t="s">
        <v>981</v>
      </c>
      <c r="B767" s="313">
        <v>150</v>
      </c>
      <c r="C767" s="294">
        <v>40</v>
      </c>
      <c r="D767" s="258"/>
      <c r="E767" s="307"/>
      <c r="F767" s="322"/>
      <c r="G767" s="258"/>
      <c r="H767" s="316"/>
      <c r="I767" s="356"/>
      <c r="J767" s="360">
        <v>13196</v>
      </c>
      <c r="K767" s="356">
        <v>13856</v>
      </c>
    </row>
    <row r="768" spans="1:11" ht="12.75">
      <c r="A768" s="298" t="s">
        <v>982</v>
      </c>
      <c r="B768" s="299">
        <v>200</v>
      </c>
      <c r="C768" s="294">
        <v>40</v>
      </c>
      <c r="D768" s="291"/>
      <c r="E768" s="302"/>
      <c r="F768" s="318"/>
      <c r="G768" s="276"/>
      <c r="H768" s="315"/>
      <c r="I768" s="354"/>
      <c r="J768" s="354">
        <v>32269</v>
      </c>
      <c r="K768" s="336">
        <v>33882</v>
      </c>
    </row>
    <row r="769" spans="1:11" ht="12.75">
      <c r="A769" s="312" t="s">
        <v>983</v>
      </c>
      <c r="B769" s="313">
        <v>250</v>
      </c>
      <c r="C769" s="294">
        <v>40</v>
      </c>
      <c r="D769" s="258"/>
      <c r="E769" s="307"/>
      <c r="F769" s="322"/>
      <c r="G769" s="258"/>
      <c r="H769" s="316"/>
      <c r="I769" s="356"/>
      <c r="J769" s="300" t="s">
        <v>695</v>
      </c>
      <c r="K769" s="318" t="s">
        <v>695</v>
      </c>
    </row>
    <row r="770" spans="1:11" ht="12.75">
      <c r="A770" s="298" t="s">
        <v>984</v>
      </c>
      <c r="B770" s="299">
        <v>300</v>
      </c>
      <c r="C770" s="294">
        <v>40</v>
      </c>
      <c r="D770" s="291"/>
      <c r="E770" s="302"/>
      <c r="F770" s="318"/>
      <c r="G770" s="276"/>
      <c r="H770" s="315"/>
      <c r="I770" s="354"/>
      <c r="J770" s="304" t="s">
        <v>695</v>
      </c>
      <c r="K770" s="319" t="s">
        <v>695</v>
      </c>
    </row>
    <row r="773" spans="1:6" ht="12.75">
      <c r="A773" s="689" t="s">
        <v>255</v>
      </c>
      <c r="B773" s="624"/>
      <c r="C773" s="624"/>
      <c r="D773" s="45" t="s">
        <v>325</v>
      </c>
      <c r="E773" s="45"/>
      <c r="F773" s="45"/>
    </row>
    <row r="774" spans="1:6" ht="21">
      <c r="A774" s="22" t="s">
        <v>256</v>
      </c>
      <c r="B774" s="22" t="s">
        <v>6</v>
      </c>
      <c r="C774" s="21" t="s">
        <v>795</v>
      </c>
      <c r="D774" s="22" t="s">
        <v>256</v>
      </c>
      <c r="E774" s="22" t="s">
        <v>6</v>
      </c>
      <c r="F774" s="21" t="s">
        <v>795</v>
      </c>
    </row>
    <row r="775" spans="1:6" ht="12.75">
      <c r="A775" s="23" t="s">
        <v>257</v>
      </c>
      <c r="B775" s="23" t="s">
        <v>258</v>
      </c>
      <c r="C775" s="41">
        <v>22880</v>
      </c>
      <c r="D775" s="23" t="s">
        <v>257</v>
      </c>
      <c r="E775" s="23" t="s">
        <v>258</v>
      </c>
      <c r="F775" s="41">
        <v>9916</v>
      </c>
    </row>
    <row r="776" spans="1:6" ht="12.75">
      <c r="A776" s="27" t="s">
        <v>259</v>
      </c>
      <c r="B776" s="27" t="s">
        <v>260</v>
      </c>
      <c r="C776" s="41">
        <v>22880</v>
      </c>
      <c r="D776" s="27" t="s">
        <v>259</v>
      </c>
      <c r="E776" s="27" t="s">
        <v>260</v>
      </c>
      <c r="F776" s="41">
        <v>14695</v>
      </c>
    </row>
    <row r="777" spans="1:6" ht="12.75">
      <c r="A777" s="27"/>
      <c r="B777" s="27" t="s">
        <v>261</v>
      </c>
      <c r="C777" s="41">
        <v>22880</v>
      </c>
      <c r="D777" s="27"/>
      <c r="E777" s="27" t="s">
        <v>261</v>
      </c>
      <c r="F777" s="41">
        <v>14695</v>
      </c>
    </row>
    <row r="778" spans="1:6" ht="12.75">
      <c r="A778" s="27" t="s">
        <v>262</v>
      </c>
      <c r="B778" s="27" t="s">
        <v>263</v>
      </c>
      <c r="C778" s="41">
        <v>45265</v>
      </c>
      <c r="D778" s="27" t="s">
        <v>262</v>
      </c>
      <c r="E778" s="27" t="s">
        <v>263</v>
      </c>
      <c r="F778" s="42">
        <v>24322</v>
      </c>
    </row>
    <row r="779" spans="1:6" ht="12.75">
      <c r="A779" s="25" t="s">
        <v>264</v>
      </c>
      <c r="B779" s="25" t="s">
        <v>265</v>
      </c>
      <c r="C779" s="41">
        <v>47960</v>
      </c>
      <c r="D779" s="25" t="s">
        <v>264</v>
      </c>
      <c r="E779" s="25" t="s">
        <v>265</v>
      </c>
      <c r="F779" s="43">
        <v>24916</v>
      </c>
    </row>
    <row r="780" spans="1:6" ht="12.75">
      <c r="A780" s="27"/>
      <c r="B780" s="27" t="s">
        <v>266</v>
      </c>
      <c r="C780" s="41">
        <v>47960</v>
      </c>
      <c r="D780" s="27"/>
      <c r="E780" s="27" t="s">
        <v>266</v>
      </c>
      <c r="F780" s="42">
        <v>24916</v>
      </c>
    </row>
    <row r="781" spans="1:6" ht="12.75">
      <c r="A781" s="25" t="s">
        <v>267</v>
      </c>
      <c r="B781" s="25" t="s">
        <v>268</v>
      </c>
      <c r="C781" s="41">
        <v>74580</v>
      </c>
      <c r="D781" s="25" t="s">
        <v>267</v>
      </c>
      <c r="E781" s="25" t="s">
        <v>268</v>
      </c>
      <c r="F781" s="43">
        <v>36611</v>
      </c>
    </row>
    <row r="782" spans="1:6" ht="12.75">
      <c r="A782" s="27"/>
      <c r="B782" s="27" t="s">
        <v>269</v>
      </c>
      <c r="C782" s="41">
        <v>74580</v>
      </c>
      <c r="D782" s="27"/>
      <c r="E782" s="27" t="s">
        <v>269</v>
      </c>
      <c r="F782" s="42">
        <v>36611</v>
      </c>
    </row>
    <row r="783" spans="1:6" ht="12.75">
      <c r="A783" s="24" t="s">
        <v>270</v>
      </c>
      <c r="B783" s="24" t="s">
        <v>271</v>
      </c>
      <c r="C783" s="41">
        <v>74580</v>
      </c>
      <c r="D783" s="24" t="s">
        <v>270</v>
      </c>
      <c r="E783" s="24" t="s">
        <v>271</v>
      </c>
      <c r="F783" s="44">
        <v>36611</v>
      </c>
    </row>
    <row r="784" spans="1:6" ht="12.75">
      <c r="A784" s="25"/>
      <c r="B784" s="25" t="s">
        <v>272</v>
      </c>
      <c r="C784" s="41">
        <v>74580</v>
      </c>
      <c r="D784" s="25"/>
      <c r="E784" s="25" t="s">
        <v>272</v>
      </c>
      <c r="F784" s="43">
        <v>36611</v>
      </c>
    </row>
    <row r="785" spans="1:6" ht="12.75">
      <c r="A785" s="27"/>
      <c r="B785" s="27" t="s">
        <v>273</v>
      </c>
      <c r="C785" s="41">
        <v>74580</v>
      </c>
      <c r="D785" s="27"/>
      <c r="E785" s="27" t="s">
        <v>273</v>
      </c>
      <c r="F785" s="42">
        <v>36611</v>
      </c>
    </row>
    <row r="786" spans="1:6" ht="12.75">
      <c r="A786" s="24" t="s">
        <v>274</v>
      </c>
      <c r="B786" s="24" t="s">
        <v>275</v>
      </c>
      <c r="C786" s="41">
        <v>103840</v>
      </c>
      <c r="D786" s="24" t="s">
        <v>274</v>
      </c>
      <c r="E786" s="24" t="s">
        <v>275</v>
      </c>
      <c r="F786" s="44">
        <v>43814</v>
      </c>
    </row>
    <row r="787" spans="1:6" ht="12.75">
      <c r="A787" s="25"/>
      <c r="B787" s="25" t="s">
        <v>276</v>
      </c>
      <c r="C787" s="41">
        <v>149105</v>
      </c>
      <c r="D787" s="25"/>
      <c r="E787" s="25" t="s">
        <v>276</v>
      </c>
      <c r="F787" s="43">
        <v>43814</v>
      </c>
    </row>
    <row r="788" spans="1:6" ht="12.75">
      <c r="A788" s="27"/>
      <c r="B788" s="27" t="s">
        <v>277</v>
      </c>
      <c r="C788" s="41">
        <v>149105</v>
      </c>
      <c r="D788" s="27"/>
      <c r="E788" s="27" t="s">
        <v>277</v>
      </c>
      <c r="F788" s="42">
        <v>43814</v>
      </c>
    </row>
    <row r="789" spans="1:6" ht="12.75">
      <c r="A789" s="25" t="s">
        <v>278</v>
      </c>
      <c r="B789" s="25" t="s">
        <v>279</v>
      </c>
      <c r="C789" s="41">
        <v>105160</v>
      </c>
      <c r="D789" s="25" t="s">
        <v>278</v>
      </c>
      <c r="E789" s="25" t="s">
        <v>279</v>
      </c>
      <c r="F789" s="43">
        <v>55339</v>
      </c>
    </row>
    <row r="790" spans="1:6" ht="12.75">
      <c r="A790" s="25"/>
      <c r="B790" s="25" t="s">
        <v>280</v>
      </c>
      <c r="C790" s="41">
        <v>105160</v>
      </c>
      <c r="D790" s="25"/>
      <c r="E790" s="25" t="s">
        <v>280</v>
      </c>
      <c r="F790" s="43">
        <v>55339</v>
      </c>
    </row>
    <row r="791" spans="1:6" ht="12.75">
      <c r="A791" s="27"/>
      <c r="B791" s="27" t="s">
        <v>281</v>
      </c>
      <c r="C791" s="41">
        <v>105160</v>
      </c>
      <c r="D791" s="27"/>
      <c r="E791" s="27" t="s">
        <v>281</v>
      </c>
      <c r="F791" s="42">
        <v>55339</v>
      </c>
    </row>
    <row r="792" spans="1:6" ht="12.75">
      <c r="A792" s="25" t="s">
        <v>282</v>
      </c>
      <c r="B792" s="25" t="s">
        <v>283</v>
      </c>
      <c r="C792" s="41">
        <v>143770</v>
      </c>
      <c r="D792" s="25" t="s">
        <v>282</v>
      </c>
      <c r="E792" s="25" t="s">
        <v>283</v>
      </c>
      <c r="F792" s="43">
        <v>67628</v>
      </c>
    </row>
    <row r="793" spans="1:6" ht="12.75">
      <c r="A793" s="25"/>
      <c r="B793" s="25" t="s">
        <v>284</v>
      </c>
      <c r="C793" s="41">
        <v>143770</v>
      </c>
      <c r="D793" s="25"/>
      <c r="E793" s="25" t="s">
        <v>284</v>
      </c>
      <c r="F793" s="43">
        <v>67628</v>
      </c>
    </row>
    <row r="794" spans="1:6" ht="12.75">
      <c r="A794" s="25"/>
      <c r="B794" s="25" t="s">
        <v>285</v>
      </c>
      <c r="C794" s="41">
        <v>143770</v>
      </c>
      <c r="D794" s="25"/>
      <c r="E794" s="25" t="s">
        <v>285</v>
      </c>
      <c r="F794" s="43">
        <v>67628</v>
      </c>
    </row>
    <row r="795" spans="1:6" ht="12.75">
      <c r="A795" s="27"/>
      <c r="B795" s="27" t="s">
        <v>286</v>
      </c>
      <c r="C795" s="41">
        <v>143770</v>
      </c>
      <c r="D795" s="27"/>
      <c r="E795" s="27" t="s">
        <v>286</v>
      </c>
      <c r="F795" s="42">
        <v>67628</v>
      </c>
    </row>
    <row r="796" spans="1:6" ht="12.75">
      <c r="A796" s="25" t="s">
        <v>287</v>
      </c>
      <c r="B796" s="25" t="s">
        <v>288</v>
      </c>
      <c r="C796" s="41">
        <v>154440</v>
      </c>
      <c r="D796" s="25" t="s">
        <v>287</v>
      </c>
      <c r="E796" s="25" t="s">
        <v>288</v>
      </c>
      <c r="F796" s="43">
        <v>72543</v>
      </c>
    </row>
    <row r="797" spans="1:6" ht="12.75">
      <c r="A797" s="25"/>
      <c r="B797" s="25" t="s">
        <v>289</v>
      </c>
      <c r="C797" s="41">
        <v>154440</v>
      </c>
      <c r="D797" s="25"/>
      <c r="E797" s="25" t="s">
        <v>289</v>
      </c>
      <c r="F797" s="43">
        <v>72543</v>
      </c>
    </row>
    <row r="798" spans="1:6" ht="12.75">
      <c r="A798" s="27"/>
      <c r="B798" s="27" t="s">
        <v>276</v>
      </c>
      <c r="C798" s="41">
        <v>154440</v>
      </c>
      <c r="D798" s="27"/>
      <c r="E798" s="27" t="s">
        <v>276</v>
      </c>
      <c r="F798" s="42">
        <v>72543</v>
      </c>
    </row>
    <row r="799" spans="1:6" ht="12.75">
      <c r="A799" s="25" t="s">
        <v>290</v>
      </c>
      <c r="B799" s="25" t="s">
        <v>291</v>
      </c>
      <c r="C799" s="41">
        <v>207680</v>
      </c>
      <c r="D799" s="25" t="s">
        <v>290</v>
      </c>
      <c r="E799" s="25" t="s">
        <v>291</v>
      </c>
      <c r="F799" s="43">
        <v>86441</v>
      </c>
    </row>
    <row r="800" spans="1:6" ht="12.75">
      <c r="A800" s="25"/>
      <c r="B800" s="25" t="s">
        <v>292</v>
      </c>
      <c r="C800" s="41">
        <v>207680</v>
      </c>
      <c r="D800" s="25"/>
      <c r="E800" s="25" t="s">
        <v>292</v>
      </c>
      <c r="F800" s="43">
        <v>86441</v>
      </c>
    </row>
    <row r="801" spans="1:6" ht="12.75">
      <c r="A801" s="27"/>
      <c r="B801" s="27" t="s">
        <v>293</v>
      </c>
      <c r="C801" s="41">
        <v>207680</v>
      </c>
      <c r="D801" s="27"/>
      <c r="E801" s="27" t="s">
        <v>293</v>
      </c>
      <c r="F801" s="42">
        <v>86441</v>
      </c>
    </row>
    <row r="802" spans="1:3" ht="12.75">
      <c r="A802" s="23" t="s">
        <v>294</v>
      </c>
      <c r="B802" s="23" t="s">
        <v>295</v>
      </c>
      <c r="C802" s="41" t="s">
        <v>126</v>
      </c>
    </row>
    <row r="803" spans="1:3" ht="12.75">
      <c r="A803" s="23" t="s">
        <v>296</v>
      </c>
      <c r="B803" s="23" t="s">
        <v>295</v>
      </c>
      <c r="C803" s="41" t="s">
        <v>126</v>
      </c>
    </row>
    <row r="804" spans="1:3" ht="12.75">
      <c r="A804" s="23" t="s">
        <v>297</v>
      </c>
      <c r="B804" s="23" t="s">
        <v>298</v>
      </c>
      <c r="C804" s="41" t="s">
        <v>126</v>
      </c>
    </row>
    <row r="805" spans="1:3" ht="12.75">
      <c r="A805" s="23" t="s">
        <v>299</v>
      </c>
      <c r="B805" s="23" t="s">
        <v>298</v>
      </c>
      <c r="C805" s="41" t="s">
        <v>126</v>
      </c>
    </row>
    <row r="806" spans="1:3" ht="12.75">
      <c r="A806" s="23" t="s">
        <v>300</v>
      </c>
      <c r="B806" s="23" t="s">
        <v>301</v>
      </c>
      <c r="C806" s="41" t="s">
        <v>126</v>
      </c>
    </row>
    <row r="807" spans="1:3" ht="12.75">
      <c r="A807" s="23" t="s">
        <v>302</v>
      </c>
      <c r="B807" s="23" t="s">
        <v>301</v>
      </c>
      <c r="C807" s="41" t="s">
        <v>126</v>
      </c>
    </row>
    <row r="808" spans="1:3" ht="12.75">
      <c r="A808" s="23" t="s">
        <v>303</v>
      </c>
      <c r="B808" s="23" t="s">
        <v>304</v>
      </c>
      <c r="C808" s="41" t="s">
        <v>126</v>
      </c>
    </row>
    <row r="809" spans="1:3" ht="12.75">
      <c r="A809" s="23" t="s">
        <v>305</v>
      </c>
      <c r="B809" s="23" t="s">
        <v>304</v>
      </c>
      <c r="C809" s="41" t="s">
        <v>126</v>
      </c>
    </row>
    <row r="810" spans="1:3" ht="12.75">
      <c r="A810" s="25" t="s">
        <v>306</v>
      </c>
      <c r="B810" s="25" t="s">
        <v>307</v>
      </c>
      <c r="C810" s="44" t="s">
        <v>126</v>
      </c>
    </row>
    <row r="811" spans="1:3" ht="12.75">
      <c r="A811" s="27"/>
      <c r="B811" s="27" t="s">
        <v>308</v>
      </c>
      <c r="C811" s="42" t="s">
        <v>126</v>
      </c>
    </row>
    <row r="812" spans="1:3" ht="12.75">
      <c r="A812" s="25" t="s">
        <v>309</v>
      </c>
      <c r="B812" s="25" t="s">
        <v>307</v>
      </c>
      <c r="C812" s="43" t="s">
        <v>126</v>
      </c>
    </row>
    <row r="813" spans="1:3" ht="12.75">
      <c r="A813" s="27"/>
      <c r="B813" s="27" t="s">
        <v>308</v>
      </c>
      <c r="C813" s="42" t="s">
        <v>126</v>
      </c>
    </row>
    <row r="814" spans="1:3" ht="12.75">
      <c r="A814" s="27" t="s">
        <v>310</v>
      </c>
      <c r="B814" s="27" t="s">
        <v>311</v>
      </c>
      <c r="C814" s="42" t="s">
        <v>126</v>
      </c>
    </row>
    <row r="815" spans="1:3" ht="12.75">
      <c r="A815" s="25" t="s">
        <v>312</v>
      </c>
      <c r="B815" s="25" t="s">
        <v>313</v>
      </c>
      <c r="C815" s="43" t="s">
        <v>126</v>
      </c>
    </row>
    <row r="816" spans="1:3" ht="12.75">
      <c r="A816" s="25"/>
      <c r="B816" s="25" t="s">
        <v>314</v>
      </c>
      <c r="C816" s="43" t="s">
        <v>126</v>
      </c>
    </row>
    <row r="817" spans="1:3" ht="12.75">
      <c r="A817" s="23" t="s">
        <v>315</v>
      </c>
      <c r="B817" s="23" t="s">
        <v>316</v>
      </c>
      <c r="C817" s="41" t="s">
        <v>126</v>
      </c>
    </row>
    <row r="818" spans="1:3" ht="12.75">
      <c r="A818" s="23" t="s">
        <v>315</v>
      </c>
      <c r="B818" s="23" t="s">
        <v>317</v>
      </c>
      <c r="C818" s="41" t="s">
        <v>126</v>
      </c>
    </row>
    <row r="819" spans="1:3" ht="12.75">
      <c r="A819" s="23" t="s">
        <v>315</v>
      </c>
      <c r="B819" s="23" t="s">
        <v>318</v>
      </c>
      <c r="C819" s="41" t="s">
        <v>126</v>
      </c>
    </row>
    <row r="820" spans="1:3" ht="12.75">
      <c r="A820" s="23" t="s">
        <v>315</v>
      </c>
      <c r="B820" s="23" t="s">
        <v>319</v>
      </c>
      <c r="C820" s="41" t="s">
        <v>126</v>
      </c>
    </row>
    <row r="821" spans="1:3" ht="12.75">
      <c r="A821" s="23" t="s">
        <v>320</v>
      </c>
      <c r="B821" s="23" t="s">
        <v>321</v>
      </c>
      <c r="C821" s="41" t="s">
        <v>126</v>
      </c>
    </row>
    <row r="822" spans="1:3" ht="12.75">
      <c r="A822" s="23" t="s">
        <v>322</v>
      </c>
      <c r="B822" s="23" t="s">
        <v>323</v>
      </c>
      <c r="C822" s="41" t="s">
        <v>126</v>
      </c>
    </row>
    <row r="823" spans="1:3" ht="12.75">
      <c r="A823" s="23" t="s">
        <v>322</v>
      </c>
      <c r="B823" s="23" t="s">
        <v>324</v>
      </c>
      <c r="C823" s="41" t="s">
        <v>126</v>
      </c>
    </row>
    <row r="826" spans="1:4" ht="15">
      <c r="A826" s="690" t="s">
        <v>336</v>
      </c>
      <c r="B826" s="690"/>
      <c r="C826" s="690"/>
      <c r="D826" s="690"/>
    </row>
    <row r="827" spans="1:4" ht="12.75">
      <c r="A827" s="691" t="s">
        <v>337</v>
      </c>
      <c r="B827" s="86" t="s">
        <v>752</v>
      </c>
      <c r="C827" s="87"/>
      <c r="D827" s="87"/>
    </row>
    <row r="828" spans="1:4" ht="12.75">
      <c r="A828" s="692"/>
      <c r="B828" s="89" t="s">
        <v>338</v>
      </c>
      <c r="C828" s="88" t="s">
        <v>339</v>
      </c>
      <c r="D828" s="90" t="s">
        <v>340</v>
      </c>
    </row>
    <row r="829" spans="1:4" ht="12.75">
      <c r="A829" s="91" t="s">
        <v>341</v>
      </c>
      <c r="B829" s="92">
        <v>17.64</v>
      </c>
      <c r="C829" s="93"/>
      <c r="D829" s="94"/>
    </row>
    <row r="830" spans="1:4" ht="12.75">
      <c r="A830" s="91" t="s">
        <v>342</v>
      </c>
      <c r="B830" s="92">
        <v>18.48</v>
      </c>
      <c r="C830" s="93">
        <v>110.4</v>
      </c>
      <c r="D830" s="94">
        <v>295.2</v>
      </c>
    </row>
    <row r="831" spans="1:4" ht="12.75">
      <c r="A831" s="91" t="s">
        <v>343</v>
      </c>
      <c r="B831" s="92">
        <v>23.52</v>
      </c>
      <c r="C831" s="93">
        <v>103.2</v>
      </c>
      <c r="D831" s="94">
        <v>312</v>
      </c>
    </row>
    <row r="832" spans="1:4" ht="12.75">
      <c r="A832" s="91" t="s">
        <v>344</v>
      </c>
      <c r="B832" s="92">
        <v>26.4</v>
      </c>
      <c r="C832" s="93">
        <v>146.4</v>
      </c>
      <c r="D832" s="94">
        <v>306</v>
      </c>
    </row>
    <row r="833" spans="1:4" ht="12.75">
      <c r="A833" s="91" t="s">
        <v>345</v>
      </c>
      <c r="B833" s="92">
        <v>29.88</v>
      </c>
      <c r="C833" s="93">
        <v>168</v>
      </c>
      <c r="D833" s="94"/>
    </row>
    <row r="834" spans="1:4" ht="12.75">
      <c r="A834" s="91" t="s">
        <v>346</v>
      </c>
      <c r="B834" s="92">
        <v>32.4</v>
      </c>
      <c r="C834" s="93">
        <v>154.8</v>
      </c>
      <c r="D834" s="94"/>
    </row>
    <row r="835" spans="1:4" ht="12.75">
      <c r="A835" s="91" t="s">
        <v>347</v>
      </c>
      <c r="B835" s="92">
        <v>39</v>
      </c>
      <c r="C835" s="93">
        <v>195.6</v>
      </c>
      <c r="D835" s="94">
        <v>262.8</v>
      </c>
    </row>
    <row r="836" spans="1:4" ht="12.75">
      <c r="A836" s="91" t="s">
        <v>348</v>
      </c>
      <c r="B836" s="92">
        <v>26.4</v>
      </c>
      <c r="C836" s="93">
        <v>226.8</v>
      </c>
      <c r="D836" s="94">
        <v>312</v>
      </c>
    </row>
    <row r="837" spans="1:4" ht="12.75">
      <c r="A837" s="91" t="s">
        <v>349</v>
      </c>
      <c r="B837" s="92">
        <v>35.88</v>
      </c>
      <c r="C837" s="93">
        <v>294</v>
      </c>
      <c r="D837" s="94">
        <v>276</v>
      </c>
    </row>
    <row r="838" spans="1:4" ht="12.75">
      <c r="A838" s="91" t="s">
        <v>350</v>
      </c>
      <c r="B838" s="92">
        <v>36</v>
      </c>
      <c r="C838" s="93">
        <v>216</v>
      </c>
      <c r="D838" s="94">
        <v>552</v>
      </c>
    </row>
    <row r="839" spans="1:4" ht="12.75">
      <c r="A839" s="91" t="s">
        <v>351</v>
      </c>
      <c r="B839" s="92">
        <v>49.08</v>
      </c>
      <c r="C839" s="93">
        <v>238.8</v>
      </c>
      <c r="D839" s="94">
        <v>708</v>
      </c>
    </row>
    <row r="840" spans="1:4" ht="12.75">
      <c r="A840" s="91" t="s">
        <v>352</v>
      </c>
      <c r="B840" s="92">
        <v>60</v>
      </c>
      <c r="C840" s="93">
        <v>378</v>
      </c>
      <c r="D840" s="94">
        <v>456</v>
      </c>
    </row>
    <row r="841" spans="1:4" ht="12.75">
      <c r="A841" s="91" t="s">
        <v>353</v>
      </c>
      <c r="B841" s="92">
        <v>62.4</v>
      </c>
      <c r="C841" s="93">
        <v>480</v>
      </c>
      <c r="D841" s="94">
        <v>948</v>
      </c>
    </row>
    <row r="842" spans="1:4" ht="12.75">
      <c r="A842" s="91" t="s">
        <v>354</v>
      </c>
      <c r="B842" s="92">
        <v>90</v>
      </c>
      <c r="C842" s="93">
        <v>528</v>
      </c>
      <c r="D842" s="94">
        <v>639.6</v>
      </c>
    </row>
    <row r="843" spans="1:4" ht="12.75">
      <c r="A843" s="91" t="s">
        <v>355</v>
      </c>
      <c r="B843" s="92">
        <v>86.4</v>
      </c>
      <c r="C843" s="93">
        <v>684</v>
      </c>
      <c r="D843" s="94">
        <v>1500</v>
      </c>
    </row>
    <row r="844" spans="1:4" ht="12.75">
      <c r="A844" s="91" t="s">
        <v>356</v>
      </c>
      <c r="B844" s="92">
        <v>124.8</v>
      </c>
      <c r="C844" s="93"/>
      <c r="D844" s="94"/>
    </row>
    <row r="845" spans="1:4" ht="12.75">
      <c r="A845" s="91" t="s">
        <v>357</v>
      </c>
      <c r="B845" s="92">
        <v>132</v>
      </c>
      <c r="C845" s="93"/>
      <c r="D845" s="94">
        <v>1140</v>
      </c>
    </row>
    <row r="846" spans="1:4" ht="12.75">
      <c r="A846" s="91" t="s">
        <v>358</v>
      </c>
      <c r="B846" s="92">
        <v>130.8</v>
      </c>
      <c r="C846" s="93">
        <v>438</v>
      </c>
      <c r="D846" s="94">
        <v>1440</v>
      </c>
    </row>
    <row r="847" spans="1:4" ht="12.75">
      <c r="A847" s="91" t="s">
        <v>359</v>
      </c>
      <c r="B847" s="92">
        <v>162</v>
      </c>
      <c r="C847" s="93">
        <v>504</v>
      </c>
      <c r="D847" s="94">
        <v>1632</v>
      </c>
    </row>
    <row r="848" spans="1:4" ht="12.75">
      <c r="A848" s="91" t="s">
        <v>360</v>
      </c>
      <c r="B848" s="92">
        <v>190.8</v>
      </c>
      <c r="C848" s="93">
        <v>630</v>
      </c>
      <c r="D848" s="94">
        <v>3120</v>
      </c>
    </row>
    <row r="849" spans="1:4" ht="12.75">
      <c r="A849" s="91" t="s">
        <v>361</v>
      </c>
      <c r="B849" s="92">
        <v>262.8</v>
      </c>
      <c r="C849" s="93">
        <v>1044</v>
      </c>
      <c r="D849" s="94">
        <v>2388</v>
      </c>
    </row>
    <row r="850" spans="1:4" ht="12.75">
      <c r="A850" s="91" t="s">
        <v>362</v>
      </c>
      <c r="B850" s="92">
        <v>174</v>
      </c>
      <c r="C850" s="93">
        <v>1224</v>
      </c>
      <c r="D850" s="94"/>
    </row>
    <row r="851" spans="1:4" ht="12.75">
      <c r="A851" s="91" t="s">
        <v>363</v>
      </c>
      <c r="B851" s="92">
        <v>201.6</v>
      </c>
      <c r="C851" s="93">
        <v>576</v>
      </c>
      <c r="D851" s="94"/>
    </row>
    <row r="852" spans="1:4" ht="12.75">
      <c r="A852" s="91" t="s">
        <v>364</v>
      </c>
      <c r="B852" s="92">
        <v>298.8</v>
      </c>
      <c r="C852" s="93">
        <v>1209.6</v>
      </c>
      <c r="D852" s="94"/>
    </row>
    <row r="853" spans="1:4" ht="12.75">
      <c r="A853" s="91" t="s">
        <v>365</v>
      </c>
      <c r="B853" s="92">
        <v>384</v>
      </c>
      <c r="C853" s="93">
        <v>1824</v>
      </c>
      <c r="D853" s="94"/>
    </row>
    <row r="854" spans="1:4" ht="12.75">
      <c r="A854" s="91" t="s">
        <v>366</v>
      </c>
      <c r="B854" s="92">
        <v>438</v>
      </c>
      <c r="C854" s="93">
        <v>2318.4</v>
      </c>
      <c r="D854" s="94"/>
    </row>
    <row r="855" spans="1:4" ht="12.75">
      <c r="A855" s="91" t="s">
        <v>367</v>
      </c>
      <c r="B855" s="92">
        <v>597.6</v>
      </c>
      <c r="C855" s="93"/>
      <c r="D855" s="94">
        <v>2928</v>
      </c>
    </row>
    <row r="856" spans="1:4" ht="12.75">
      <c r="A856" s="91" t="s">
        <v>368</v>
      </c>
      <c r="B856" s="92">
        <v>246</v>
      </c>
      <c r="C856" s="93">
        <v>1032</v>
      </c>
      <c r="D856" s="94"/>
    </row>
    <row r="857" spans="1:4" ht="12.75">
      <c r="A857" s="91" t="s">
        <v>369</v>
      </c>
      <c r="B857" s="92">
        <v>456</v>
      </c>
      <c r="C857" s="93">
        <v>1260</v>
      </c>
      <c r="D857" s="94">
        <v>3432</v>
      </c>
    </row>
    <row r="858" spans="1:4" ht="12.75">
      <c r="A858" s="91" t="s">
        <v>370</v>
      </c>
      <c r="B858" s="92">
        <v>351.6</v>
      </c>
      <c r="C858" s="93">
        <v>1512</v>
      </c>
      <c r="D858" s="94">
        <v>3900</v>
      </c>
    </row>
    <row r="859" spans="1:4" ht="12.75">
      <c r="A859" s="91" t="s">
        <v>371</v>
      </c>
      <c r="B859" s="92">
        <v>418.8</v>
      </c>
      <c r="C859" s="93">
        <v>1716</v>
      </c>
      <c r="D859" s="94">
        <v>5775.6</v>
      </c>
    </row>
    <row r="860" spans="1:4" ht="12.75">
      <c r="A860" s="91" t="s">
        <v>372</v>
      </c>
      <c r="B860" s="92">
        <v>540</v>
      </c>
      <c r="C860" s="93">
        <v>2520</v>
      </c>
      <c r="D860" s="94"/>
    </row>
    <row r="861" spans="1:4" ht="12.75">
      <c r="A861" s="91" t="s">
        <v>373</v>
      </c>
      <c r="B861" s="92">
        <v>846</v>
      </c>
      <c r="C861" s="93">
        <v>1980</v>
      </c>
      <c r="D861" s="94"/>
    </row>
    <row r="862" spans="1:4" ht="12.75">
      <c r="A862" s="91" t="s">
        <v>374</v>
      </c>
      <c r="B862" s="92">
        <v>972</v>
      </c>
      <c r="C862" s="93">
        <v>2496</v>
      </c>
      <c r="D862" s="94"/>
    </row>
    <row r="863" spans="1:4" ht="12.75">
      <c r="A863" s="91" t="s">
        <v>375</v>
      </c>
      <c r="B863" s="92">
        <v>502.8</v>
      </c>
      <c r="C863" s="93">
        <v>2748</v>
      </c>
      <c r="D863" s="94"/>
    </row>
    <row r="864" spans="1:4" ht="12.75">
      <c r="A864" s="91" t="s">
        <v>376</v>
      </c>
      <c r="B864" s="92">
        <v>600</v>
      </c>
      <c r="C864" s="93">
        <v>3840</v>
      </c>
      <c r="D864" s="94"/>
    </row>
    <row r="865" spans="1:4" ht="12.75">
      <c r="A865" s="91" t="s">
        <v>377</v>
      </c>
      <c r="B865" s="92">
        <v>900</v>
      </c>
      <c r="C865" s="93">
        <v>5280</v>
      </c>
      <c r="D865" s="94"/>
    </row>
    <row r="866" spans="1:4" ht="12.75">
      <c r="A866" s="91" t="s">
        <v>378</v>
      </c>
      <c r="B866" s="92">
        <v>1008</v>
      </c>
      <c r="C866" s="93">
        <v>5520</v>
      </c>
      <c r="D866" s="94"/>
    </row>
    <row r="867" spans="1:4" ht="12.75">
      <c r="A867" s="91" t="s">
        <v>379</v>
      </c>
      <c r="B867" s="92"/>
      <c r="C867" s="93">
        <v>6336</v>
      </c>
      <c r="D867" s="94">
        <v>8760</v>
      </c>
    </row>
    <row r="868" spans="1:4" ht="12.75">
      <c r="A868" s="91" t="s">
        <v>380</v>
      </c>
      <c r="B868" s="92">
        <v>956.4</v>
      </c>
      <c r="C868" s="93">
        <v>2760</v>
      </c>
      <c r="D868" s="94"/>
    </row>
    <row r="869" spans="1:4" ht="12.75">
      <c r="A869" s="91" t="s">
        <v>381</v>
      </c>
      <c r="B869" s="92">
        <v>1092</v>
      </c>
      <c r="C869" s="93">
        <v>3720</v>
      </c>
      <c r="D869" s="94">
        <v>12684</v>
      </c>
    </row>
    <row r="870" spans="1:4" ht="12.75">
      <c r="A870" s="91" t="s">
        <v>382</v>
      </c>
      <c r="B870" s="92">
        <v>1344</v>
      </c>
      <c r="C870" s="93">
        <v>4320</v>
      </c>
      <c r="D870" s="94">
        <v>17640</v>
      </c>
    </row>
    <row r="871" spans="1:4" ht="12.75">
      <c r="A871" s="91" t="s">
        <v>383</v>
      </c>
      <c r="B871" s="92">
        <v>1542</v>
      </c>
      <c r="C871" s="93">
        <v>5880</v>
      </c>
      <c r="D871" s="94">
        <v>25560</v>
      </c>
    </row>
    <row r="872" spans="1:4" ht="12.75">
      <c r="A872" s="91" t="s">
        <v>384</v>
      </c>
      <c r="B872" s="92">
        <v>1956</v>
      </c>
      <c r="C872" s="93">
        <v>5640</v>
      </c>
      <c r="D872" s="94">
        <v>16200</v>
      </c>
    </row>
    <row r="873" spans="1:4" ht="12.75">
      <c r="A873" s="91" t="s">
        <v>385</v>
      </c>
      <c r="B873" s="92">
        <v>1704</v>
      </c>
      <c r="C873" s="93">
        <v>5940</v>
      </c>
      <c r="D873" s="94">
        <v>21240</v>
      </c>
    </row>
    <row r="874" spans="1:4" ht="12.75">
      <c r="A874" s="91" t="s">
        <v>386</v>
      </c>
      <c r="B874" s="92">
        <v>2100</v>
      </c>
      <c r="C874" s="93">
        <v>9060</v>
      </c>
      <c r="D874" s="94">
        <v>31920</v>
      </c>
    </row>
    <row r="875" spans="1:4" ht="12.75">
      <c r="A875" s="91" t="s">
        <v>387</v>
      </c>
      <c r="B875" s="92">
        <v>2400</v>
      </c>
      <c r="C875" s="93">
        <v>7140</v>
      </c>
      <c r="D875" s="94"/>
    </row>
    <row r="876" spans="1:4" ht="12.75">
      <c r="A876" s="91" t="s">
        <v>388</v>
      </c>
      <c r="B876" s="92">
        <v>3360</v>
      </c>
      <c r="C876" s="93">
        <v>8640</v>
      </c>
      <c r="D876" s="94"/>
    </row>
    <row r="877" spans="1:4" ht="12.75">
      <c r="A877" s="91" t="s">
        <v>389</v>
      </c>
      <c r="B877" s="92">
        <v>3996</v>
      </c>
      <c r="C877" s="93">
        <v>11820</v>
      </c>
      <c r="D877" s="94"/>
    </row>
    <row r="878" spans="1:4" ht="12.75">
      <c r="A878" s="91" t="s">
        <v>390</v>
      </c>
      <c r="B878" s="92">
        <v>4212</v>
      </c>
      <c r="C878" s="93">
        <v>11820</v>
      </c>
      <c r="D878" s="94"/>
    </row>
    <row r="879" spans="1:4" ht="12.75">
      <c r="A879" s="91" t="s">
        <v>391</v>
      </c>
      <c r="B879" s="92">
        <v>5244</v>
      </c>
      <c r="C879" s="93">
        <v>8520</v>
      </c>
      <c r="D879" s="94">
        <v>25800</v>
      </c>
    </row>
    <row r="880" spans="1:4" ht="12.75">
      <c r="A880" s="91" t="s">
        <v>392</v>
      </c>
      <c r="B880" s="92">
        <v>2484</v>
      </c>
      <c r="C880" s="93">
        <v>9120</v>
      </c>
      <c r="D880" s="94">
        <v>26076</v>
      </c>
    </row>
    <row r="881" spans="1:4" ht="12.75">
      <c r="A881" s="91" t="s">
        <v>393</v>
      </c>
      <c r="B881" s="92">
        <v>2952</v>
      </c>
      <c r="C881" s="93">
        <v>12720</v>
      </c>
      <c r="D881" s="94">
        <v>35880</v>
      </c>
    </row>
    <row r="882" spans="1:4" ht="12.75">
      <c r="A882" s="91" t="s">
        <v>394</v>
      </c>
      <c r="B882" s="92">
        <v>3480</v>
      </c>
      <c r="C882" s="93">
        <v>12720</v>
      </c>
      <c r="D882" s="94">
        <v>50760</v>
      </c>
    </row>
    <row r="883" spans="1:4" ht="12.75">
      <c r="A883" s="91" t="s">
        <v>395</v>
      </c>
      <c r="B883" s="92">
        <v>4740</v>
      </c>
      <c r="C883" s="93">
        <v>14280</v>
      </c>
      <c r="D883" s="94">
        <v>47400</v>
      </c>
    </row>
    <row r="884" spans="1:4" ht="12.75">
      <c r="A884" s="91" t="s">
        <v>396</v>
      </c>
      <c r="B884" s="92">
        <v>4404</v>
      </c>
      <c r="C884" s="93">
        <v>17400</v>
      </c>
      <c r="D884" s="94">
        <v>59640</v>
      </c>
    </row>
    <row r="885" spans="1:4" ht="12.75">
      <c r="A885" s="91" t="s">
        <v>397</v>
      </c>
      <c r="B885" s="92">
        <v>4860</v>
      </c>
      <c r="C885" s="93">
        <v>16200</v>
      </c>
      <c r="D885" s="94"/>
    </row>
    <row r="886" spans="1:4" ht="12.75">
      <c r="A886" s="91" t="s">
        <v>398</v>
      </c>
      <c r="B886" s="92">
        <v>6600</v>
      </c>
      <c r="C886" s="93">
        <v>24288</v>
      </c>
      <c r="D886" s="94"/>
    </row>
    <row r="887" spans="1:4" ht="12.75">
      <c r="A887" s="91" t="s">
        <v>399</v>
      </c>
      <c r="B887" s="92">
        <v>6084</v>
      </c>
      <c r="C887" s="93">
        <v>35880</v>
      </c>
      <c r="D887" s="94">
        <v>70680</v>
      </c>
    </row>
    <row r="888" spans="1:4" ht="12.75">
      <c r="A888" s="91" t="s">
        <v>400</v>
      </c>
      <c r="B888" s="92">
        <v>7176</v>
      </c>
      <c r="C888" s="93">
        <v>47976</v>
      </c>
      <c r="D888" s="95"/>
    </row>
    <row r="889" spans="1:4" ht="12.75">
      <c r="A889" s="91" t="s">
        <v>401</v>
      </c>
      <c r="B889" s="92">
        <v>9240</v>
      </c>
      <c r="C889" s="93">
        <v>47760</v>
      </c>
      <c r="D889" s="95"/>
    </row>
    <row r="890" spans="1:4" ht="12.75">
      <c r="A890" s="91" t="s">
        <v>402</v>
      </c>
      <c r="B890" s="92">
        <v>9240</v>
      </c>
      <c r="C890" s="93">
        <v>54960</v>
      </c>
      <c r="D890" s="95"/>
    </row>
    <row r="891" spans="1:4" ht="12.75">
      <c r="A891" s="91" t="s">
        <v>403</v>
      </c>
      <c r="B891" s="92">
        <v>7080</v>
      </c>
      <c r="C891" s="93">
        <v>114960</v>
      </c>
      <c r="D891" s="95"/>
    </row>
    <row r="892" spans="1:4" ht="12.75">
      <c r="A892" s="91" t="s">
        <v>404</v>
      </c>
      <c r="B892" s="92">
        <v>8280</v>
      </c>
      <c r="C892" s="93">
        <v>114960</v>
      </c>
      <c r="D892" s="95"/>
    </row>
    <row r="893" spans="1:4" ht="12.75">
      <c r="A893" s="91" t="s">
        <v>405</v>
      </c>
      <c r="B893" s="92">
        <v>9960</v>
      </c>
      <c r="C893" s="93">
        <v>195282</v>
      </c>
      <c r="D893" s="95"/>
    </row>
    <row r="894" spans="1:4" ht="12.75">
      <c r="A894" s="91" t="s">
        <v>406</v>
      </c>
      <c r="B894" s="92">
        <v>9960</v>
      </c>
      <c r="C894" s="93">
        <v>227520</v>
      </c>
      <c r="D894" s="95"/>
    </row>
    <row r="895" spans="1:4" ht="12.75">
      <c r="A895" s="91" t="s">
        <v>407</v>
      </c>
      <c r="B895" s="92">
        <v>11700</v>
      </c>
      <c r="C895" s="93">
        <v>288000</v>
      </c>
      <c r="D895" s="95"/>
    </row>
    <row r="896" spans="1:4" ht="12.75">
      <c r="A896" s="91" t="s">
        <v>408</v>
      </c>
      <c r="B896" s="92">
        <v>14976</v>
      </c>
      <c r="C896" s="93">
        <v>288000</v>
      </c>
      <c r="D896" s="95"/>
    </row>
    <row r="897" spans="1:4" ht="12.75">
      <c r="A897" s="91" t="s">
        <v>409</v>
      </c>
      <c r="B897" s="92">
        <v>13800</v>
      </c>
      <c r="C897" s="93"/>
      <c r="D897" s="95"/>
    </row>
    <row r="898" spans="1:4" ht="12.75">
      <c r="A898" s="91" t="s">
        <v>410</v>
      </c>
      <c r="B898" s="92">
        <v>24024</v>
      </c>
      <c r="C898" s="93"/>
      <c r="D898" s="95"/>
    </row>
    <row r="899" spans="1:4" ht="12.75">
      <c r="A899" s="91" t="s">
        <v>411</v>
      </c>
      <c r="B899" s="92">
        <v>27480</v>
      </c>
      <c r="C899" s="93"/>
      <c r="D899" s="95"/>
    </row>
    <row r="900" spans="1:4" ht="12.75">
      <c r="A900" s="91" t="s">
        <v>412</v>
      </c>
      <c r="B900" s="92">
        <v>31080</v>
      </c>
      <c r="C900" s="93"/>
      <c r="D900" s="95"/>
    </row>
    <row r="901" spans="1:4" ht="12.75">
      <c r="A901" s="96" t="s">
        <v>413</v>
      </c>
      <c r="B901" s="92">
        <v>32280</v>
      </c>
      <c r="C901" s="93"/>
      <c r="D901" s="95"/>
    </row>
    <row r="902" spans="1:4" ht="12.75">
      <c r="A902" s="96" t="s">
        <v>414</v>
      </c>
      <c r="B902" s="92">
        <v>37080</v>
      </c>
      <c r="C902" s="93"/>
      <c r="D902" s="95"/>
    </row>
    <row r="903" spans="1:4" ht="12.75">
      <c r="A903" s="91" t="s">
        <v>415</v>
      </c>
      <c r="B903" s="92"/>
      <c r="C903" s="93"/>
      <c r="D903" s="95"/>
    </row>
    <row r="904" spans="1:4" ht="12.75">
      <c r="A904" s="91" t="s">
        <v>416</v>
      </c>
      <c r="B904" s="92"/>
      <c r="C904" s="93"/>
      <c r="D904" s="95"/>
    </row>
    <row r="905" spans="1:4" ht="12.75">
      <c r="A905" s="91" t="s">
        <v>417</v>
      </c>
      <c r="B905" s="92"/>
      <c r="C905" s="93"/>
      <c r="D905" s="95"/>
    </row>
    <row r="906" spans="1:4" ht="12.75">
      <c r="A906" s="91" t="s">
        <v>418</v>
      </c>
      <c r="B906" s="92"/>
      <c r="C906" s="93"/>
      <c r="D906" s="95"/>
    </row>
    <row r="907" spans="1:4" ht="12.75">
      <c r="A907" s="91" t="s">
        <v>419</v>
      </c>
      <c r="B907" s="92"/>
      <c r="C907" s="93"/>
      <c r="D907" s="95"/>
    </row>
    <row r="908" spans="1:4" ht="12.75">
      <c r="A908" s="91" t="s">
        <v>420</v>
      </c>
      <c r="B908" s="92"/>
      <c r="C908" s="93"/>
      <c r="D908" s="95"/>
    </row>
    <row r="910" ht="13.5" thickBot="1"/>
    <row r="911" spans="1:4" ht="15">
      <c r="A911" s="693" t="s">
        <v>421</v>
      </c>
      <c r="B911" s="694"/>
      <c r="C911" s="694"/>
      <c r="D911" s="695"/>
    </row>
    <row r="912" spans="1:4" ht="12.75">
      <c r="A912" s="696" t="s">
        <v>337</v>
      </c>
      <c r="B912" s="697" t="s">
        <v>422</v>
      </c>
      <c r="C912" s="697"/>
      <c r="D912" s="698"/>
    </row>
    <row r="913" spans="1:4" ht="12.75">
      <c r="A913" s="696"/>
      <c r="B913" s="91" t="s">
        <v>338</v>
      </c>
      <c r="C913" s="91" t="s">
        <v>339</v>
      </c>
      <c r="D913" s="98" t="s">
        <v>340</v>
      </c>
    </row>
    <row r="914" spans="1:4" ht="12.75">
      <c r="A914" s="97" t="s">
        <v>423</v>
      </c>
      <c r="B914" s="99">
        <v>62.4</v>
      </c>
      <c r="C914" s="99">
        <v>81.12</v>
      </c>
      <c r="D914" s="100">
        <v>645</v>
      </c>
    </row>
    <row r="915" spans="1:4" ht="12.75">
      <c r="A915" s="97" t="s">
        <v>424</v>
      </c>
      <c r="B915" s="99">
        <v>78</v>
      </c>
      <c r="C915" s="99">
        <v>101.4</v>
      </c>
      <c r="D915" s="100">
        <v>780</v>
      </c>
    </row>
    <row r="916" spans="1:4" ht="12.75">
      <c r="A916" s="97" t="s">
        <v>425</v>
      </c>
      <c r="B916" s="99">
        <v>102</v>
      </c>
      <c r="C916" s="99">
        <v>132.6</v>
      </c>
      <c r="D916" s="100"/>
    </row>
    <row r="917" spans="1:4" ht="12.75">
      <c r="A917" s="97" t="s">
        <v>426</v>
      </c>
      <c r="B917" s="99">
        <v>81.6</v>
      </c>
      <c r="C917" s="99">
        <v>106.08</v>
      </c>
      <c r="D917" s="100">
        <v>960</v>
      </c>
    </row>
    <row r="918" spans="1:4" ht="12.75">
      <c r="A918" s="97" t="s">
        <v>427</v>
      </c>
      <c r="B918" s="99">
        <v>112.8</v>
      </c>
      <c r="C918" s="99">
        <v>146.64</v>
      </c>
      <c r="D918" s="100"/>
    </row>
    <row r="919" spans="1:4" ht="12.75">
      <c r="A919" s="97" t="s">
        <v>428</v>
      </c>
      <c r="B919" s="99">
        <v>88.8</v>
      </c>
      <c r="C919" s="99">
        <v>115.44</v>
      </c>
      <c r="D919" s="100">
        <v>1005</v>
      </c>
    </row>
    <row r="920" spans="1:4" ht="12.75">
      <c r="A920" s="97" t="s">
        <v>429</v>
      </c>
      <c r="B920" s="99">
        <v>144</v>
      </c>
      <c r="C920" s="99">
        <v>172.8</v>
      </c>
      <c r="D920" s="100">
        <v>2130</v>
      </c>
    </row>
    <row r="921" spans="1:4" ht="12.75">
      <c r="A921" s="97" t="s">
        <v>430</v>
      </c>
      <c r="B921" s="99">
        <v>172.8</v>
      </c>
      <c r="C921" s="99">
        <v>224.4</v>
      </c>
      <c r="D921" s="100"/>
    </row>
    <row r="922" spans="1:4" ht="12.75">
      <c r="A922" s="97" t="s">
        <v>431</v>
      </c>
      <c r="B922" s="99">
        <v>126</v>
      </c>
      <c r="C922" s="99">
        <v>163.2</v>
      </c>
      <c r="D922" s="100">
        <v>1785</v>
      </c>
    </row>
    <row r="923" spans="1:4" ht="12.75">
      <c r="A923" s="97" t="s">
        <v>432</v>
      </c>
      <c r="B923" s="99">
        <v>129.6</v>
      </c>
      <c r="C923" s="99">
        <v>168</v>
      </c>
      <c r="D923" s="100">
        <v>1680</v>
      </c>
    </row>
    <row r="924" spans="1:4" ht="12.75">
      <c r="A924" s="97" t="s">
        <v>433</v>
      </c>
      <c r="B924" s="99">
        <v>180</v>
      </c>
      <c r="C924" s="99">
        <v>234</v>
      </c>
      <c r="D924" s="100"/>
    </row>
    <row r="925" spans="1:4" ht="12.75">
      <c r="A925" s="97" t="s">
        <v>434</v>
      </c>
      <c r="B925" s="99">
        <v>225.6</v>
      </c>
      <c r="C925" s="99">
        <v>292.8</v>
      </c>
      <c r="D925" s="100"/>
    </row>
    <row r="926" spans="1:4" ht="12.75">
      <c r="A926" s="97" t="s">
        <v>435</v>
      </c>
      <c r="B926" s="99">
        <v>225.6</v>
      </c>
      <c r="C926" s="99">
        <v>292.8</v>
      </c>
      <c r="D926" s="100"/>
    </row>
    <row r="927" spans="1:4" ht="12.75">
      <c r="A927" s="97" t="s">
        <v>436</v>
      </c>
      <c r="B927" s="99">
        <v>225.6</v>
      </c>
      <c r="C927" s="99">
        <v>292.8</v>
      </c>
      <c r="D927" s="100"/>
    </row>
    <row r="928" spans="1:4" ht="12.75">
      <c r="A928" s="97" t="s">
        <v>437</v>
      </c>
      <c r="B928" s="99">
        <v>168</v>
      </c>
      <c r="C928" s="99">
        <v>338.4</v>
      </c>
      <c r="D928" s="100"/>
    </row>
    <row r="929" spans="1:4" ht="12.75">
      <c r="A929" s="97" t="s">
        <v>438</v>
      </c>
      <c r="B929" s="99">
        <v>330</v>
      </c>
      <c r="C929" s="99">
        <v>428.4</v>
      </c>
      <c r="D929" s="100">
        <v>2400</v>
      </c>
    </row>
    <row r="930" spans="1:4" ht="12.75">
      <c r="A930" s="97" t="s">
        <v>439</v>
      </c>
      <c r="B930" s="99">
        <v>330</v>
      </c>
      <c r="C930" s="99">
        <v>428.4</v>
      </c>
      <c r="D930" s="100">
        <v>2400</v>
      </c>
    </row>
    <row r="931" spans="1:4" ht="12.75">
      <c r="A931" s="97" t="s">
        <v>440</v>
      </c>
      <c r="B931" s="99">
        <v>360</v>
      </c>
      <c r="C931" s="99">
        <v>468</v>
      </c>
      <c r="D931" s="100"/>
    </row>
    <row r="932" spans="1:4" ht="12.75">
      <c r="A932" s="97" t="s">
        <v>441</v>
      </c>
      <c r="B932" s="99">
        <v>330</v>
      </c>
      <c r="C932" s="99">
        <v>428.4</v>
      </c>
      <c r="D932" s="100">
        <v>2970</v>
      </c>
    </row>
    <row r="933" spans="1:4" ht="12.75">
      <c r="A933" s="97" t="s">
        <v>442</v>
      </c>
      <c r="B933" s="99">
        <v>396</v>
      </c>
      <c r="C933" s="99">
        <v>514.8</v>
      </c>
      <c r="D933" s="100"/>
    </row>
    <row r="934" spans="1:4" ht="12.75">
      <c r="A934" s="97" t="s">
        <v>443</v>
      </c>
      <c r="B934" s="99">
        <v>330</v>
      </c>
      <c r="C934" s="99">
        <v>428.4</v>
      </c>
      <c r="D934" s="100">
        <v>2970</v>
      </c>
    </row>
    <row r="935" spans="1:4" ht="12.75">
      <c r="A935" s="97" t="s">
        <v>444</v>
      </c>
      <c r="B935" s="99">
        <v>393.6</v>
      </c>
      <c r="C935" s="99">
        <v>511.2</v>
      </c>
      <c r="D935" s="100"/>
    </row>
    <row r="936" spans="1:4" ht="12.75">
      <c r="A936" s="97" t="s">
        <v>445</v>
      </c>
      <c r="B936" s="99">
        <v>456</v>
      </c>
      <c r="C936" s="99">
        <v>592.8</v>
      </c>
      <c r="D936" s="100">
        <v>3720</v>
      </c>
    </row>
    <row r="937" spans="1:4" ht="12.75">
      <c r="A937" s="97" t="s">
        <v>446</v>
      </c>
      <c r="B937" s="99">
        <v>540</v>
      </c>
      <c r="C937" s="99">
        <v>702</v>
      </c>
      <c r="D937" s="100">
        <v>3720</v>
      </c>
    </row>
    <row r="938" spans="1:4" ht="12.75">
      <c r="A938" s="97" t="s">
        <v>447</v>
      </c>
      <c r="B938" s="99">
        <v>540</v>
      </c>
      <c r="C938" s="99">
        <v>702</v>
      </c>
      <c r="D938" s="100"/>
    </row>
    <row r="939" spans="1:4" ht="12.75">
      <c r="A939" s="97" t="s">
        <v>448</v>
      </c>
      <c r="B939" s="99">
        <v>540</v>
      </c>
      <c r="C939" s="99">
        <v>702</v>
      </c>
      <c r="D939" s="100">
        <v>3720</v>
      </c>
    </row>
    <row r="940" spans="1:4" ht="12.75">
      <c r="A940" s="101" t="s">
        <v>449</v>
      </c>
      <c r="B940" s="99">
        <v>690</v>
      </c>
      <c r="C940" s="99">
        <v>896.4</v>
      </c>
      <c r="D940" s="100"/>
    </row>
    <row r="941" spans="1:4" ht="12.75">
      <c r="A941" s="101" t="s">
        <v>450</v>
      </c>
      <c r="B941" s="99">
        <v>576</v>
      </c>
      <c r="C941" s="99">
        <v>748.8</v>
      </c>
      <c r="D941" s="100">
        <v>3720</v>
      </c>
    </row>
    <row r="942" spans="1:4" ht="12.75">
      <c r="A942" s="101" t="s">
        <v>451</v>
      </c>
      <c r="B942" s="99">
        <v>576</v>
      </c>
      <c r="C942" s="99">
        <v>748.8</v>
      </c>
      <c r="D942" s="100"/>
    </row>
    <row r="943" spans="1:4" ht="12.75">
      <c r="A943" s="101" t="s">
        <v>452</v>
      </c>
      <c r="B943" s="99">
        <v>588</v>
      </c>
      <c r="C943" s="99">
        <v>764.4</v>
      </c>
      <c r="D943" s="100"/>
    </row>
    <row r="944" spans="1:4" ht="12.75">
      <c r="A944" s="101" t="s">
        <v>453</v>
      </c>
      <c r="B944" s="99">
        <v>330</v>
      </c>
      <c r="C944" s="99">
        <v>360</v>
      </c>
      <c r="D944" s="100">
        <v>4050</v>
      </c>
    </row>
    <row r="945" spans="1:4" ht="12.75">
      <c r="A945" s="101" t="s">
        <v>454</v>
      </c>
      <c r="B945" s="99">
        <v>606</v>
      </c>
      <c r="C945" s="99">
        <v>787.2</v>
      </c>
      <c r="D945" s="100"/>
    </row>
    <row r="946" spans="1:4" ht="12.75">
      <c r="A946" s="101" t="s">
        <v>455</v>
      </c>
      <c r="B946" s="99">
        <v>655.2</v>
      </c>
      <c r="C946" s="99">
        <v>811.2</v>
      </c>
      <c r="D946" s="100"/>
    </row>
    <row r="947" spans="1:4" ht="12.75">
      <c r="A947" s="101" t="s">
        <v>456</v>
      </c>
      <c r="B947" s="99">
        <v>720</v>
      </c>
      <c r="C947" s="99">
        <v>904.8</v>
      </c>
      <c r="D947" s="100"/>
    </row>
    <row r="948" spans="1:4" ht="12.75">
      <c r="A948" s="101" t="s">
        <v>457</v>
      </c>
      <c r="B948" s="99">
        <v>804</v>
      </c>
      <c r="C948" s="99">
        <v>1045.2</v>
      </c>
      <c r="D948" s="100"/>
    </row>
    <row r="949" spans="1:4" ht="12.75">
      <c r="A949" s="101" t="s">
        <v>458</v>
      </c>
      <c r="B949" s="99">
        <v>762</v>
      </c>
      <c r="C949" s="99">
        <v>991.2</v>
      </c>
      <c r="D949" s="100"/>
    </row>
    <row r="950" spans="1:4" ht="12.75">
      <c r="A950" s="101" t="s">
        <v>459</v>
      </c>
      <c r="B950" s="99">
        <v>852</v>
      </c>
      <c r="C950" s="99">
        <v>1107.6</v>
      </c>
      <c r="D950" s="100"/>
    </row>
    <row r="951" spans="1:4" ht="12.75">
      <c r="A951" s="101" t="s">
        <v>460</v>
      </c>
      <c r="B951" s="99">
        <v>912</v>
      </c>
      <c r="C951" s="99">
        <v>1123.2</v>
      </c>
      <c r="D951" s="100">
        <v>6975</v>
      </c>
    </row>
    <row r="952" spans="1:4" ht="12.75">
      <c r="A952" s="101" t="s">
        <v>461</v>
      </c>
      <c r="B952" s="99">
        <v>948</v>
      </c>
      <c r="C952" s="99">
        <v>1232.4</v>
      </c>
      <c r="D952" s="100">
        <v>7440</v>
      </c>
    </row>
    <row r="953" spans="1:4" ht="12.75">
      <c r="A953" s="101" t="s">
        <v>462</v>
      </c>
      <c r="B953" s="99">
        <v>1188</v>
      </c>
      <c r="C953" s="99">
        <v>1544.4</v>
      </c>
      <c r="D953" s="100"/>
    </row>
    <row r="954" spans="1:4" ht="12.75">
      <c r="A954" s="101" t="s">
        <v>463</v>
      </c>
      <c r="B954" s="99">
        <v>1188</v>
      </c>
      <c r="C954" s="99">
        <v>1544.4</v>
      </c>
      <c r="D954" s="100"/>
    </row>
    <row r="955" spans="1:4" ht="12.75">
      <c r="A955" s="101" t="s">
        <v>464</v>
      </c>
      <c r="B955" s="99">
        <v>1140</v>
      </c>
      <c r="C955" s="99">
        <v>1482</v>
      </c>
      <c r="D955" s="100"/>
    </row>
    <row r="956" spans="1:4" ht="12.75">
      <c r="A956" s="101" t="s">
        <v>465</v>
      </c>
      <c r="B956" s="99">
        <v>1140</v>
      </c>
      <c r="C956" s="99">
        <v>1482</v>
      </c>
      <c r="D956" s="100">
        <v>9735</v>
      </c>
    </row>
    <row r="957" spans="1:4" ht="12.75">
      <c r="A957" s="101" t="s">
        <v>466</v>
      </c>
      <c r="B957" s="99">
        <v>948</v>
      </c>
      <c r="C957" s="99">
        <v>1123.2</v>
      </c>
      <c r="D957" s="100"/>
    </row>
    <row r="958" spans="1:4" ht="12.75">
      <c r="A958" s="101" t="s">
        <v>467</v>
      </c>
      <c r="B958" s="99">
        <v>1068</v>
      </c>
      <c r="C958" s="99">
        <v>1182</v>
      </c>
      <c r="D958" s="100">
        <v>11700</v>
      </c>
    </row>
    <row r="959" spans="1:4" ht="12.75">
      <c r="A959" s="101" t="s">
        <v>468</v>
      </c>
      <c r="B959" s="99">
        <v>1788</v>
      </c>
      <c r="C959" s="99">
        <v>2324.4</v>
      </c>
      <c r="D959" s="100"/>
    </row>
    <row r="960" spans="1:4" ht="12.75">
      <c r="A960" s="101" t="s">
        <v>469</v>
      </c>
      <c r="B960" s="99">
        <v>1860</v>
      </c>
      <c r="C960" s="99">
        <v>2418</v>
      </c>
      <c r="D960" s="100"/>
    </row>
    <row r="961" spans="1:4" ht="12.75">
      <c r="A961" s="101" t="s">
        <v>470</v>
      </c>
      <c r="B961" s="99">
        <v>1980</v>
      </c>
      <c r="C961" s="99">
        <v>2418</v>
      </c>
      <c r="D961" s="100"/>
    </row>
    <row r="962" spans="1:4" ht="12.75">
      <c r="A962" s="101" t="s">
        <v>471</v>
      </c>
      <c r="B962" s="99">
        <v>1980</v>
      </c>
      <c r="C962" s="99">
        <v>2418</v>
      </c>
      <c r="D962" s="100"/>
    </row>
    <row r="963" spans="1:4" ht="12.75">
      <c r="A963" s="101" t="s">
        <v>472</v>
      </c>
      <c r="B963" s="99">
        <v>2400</v>
      </c>
      <c r="C963" s="99">
        <v>2948.4</v>
      </c>
      <c r="D963" s="100"/>
    </row>
    <row r="964" spans="1:4" ht="12.75">
      <c r="A964" s="101" t="s">
        <v>473</v>
      </c>
      <c r="B964" s="99">
        <v>2160</v>
      </c>
      <c r="C964" s="99">
        <v>2636.4</v>
      </c>
      <c r="D964" s="100"/>
    </row>
    <row r="965" spans="1:4" ht="12.75">
      <c r="A965" s="101" t="s">
        <v>474</v>
      </c>
      <c r="B965" s="99">
        <v>2640</v>
      </c>
      <c r="C965" s="99">
        <v>3042</v>
      </c>
      <c r="D965" s="100"/>
    </row>
    <row r="966" spans="1:4" ht="12.75">
      <c r="A966" s="101" t="s">
        <v>475</v>
      </c>
      <c r="B966" s="99">
        <v>4800</v>
      </c>
      <c r="C966" s="99">
        <v>6240</v>
      </c>
      <c r="D966" s="100"/>
    </row>
    <row r="967" spans="1:4" ht="12.75">
      <c r="A967" s="101" t="s">
        <v>476</v>
      </c>
      <c r="B967" s="99">
        <v>4740</v>
      </c>
      <c r="C967" s="99">
        <v>5772</v>
      </c>
      <c r="D967" s="100"/>
    </row>
    <row r="968" spans="1:4" ht="12.75">
      <c r="A968" s="101" t="s">
        <v>477</v>
      </c>
      <c r="B968" s="99">
        <v>4920</v>
      </c>
      <c r="C968" s="99">
        <v>6000</v>
      </c>
      <c r="D968" s="100"/>
    </row>
    <row r="969" spans="1:4" ht="12.75">
      <c r="A969" s="101" t="s">
        <v>478</v>
      </c>
      <c r="B969" s="99"/>
      <c r="C969" s="99">
        <v>8760</v>
      </c>
      <c r="D969" s="100"/>
    </row>
    <row r="970" spans="1:4" ht="13.5" thickBot="1">
      <c r="A970" s="102" t="s">
        <v>479</v>
      </c>
      <c r="B970" s="99"/>
      <c r="C970" s="99"/>
      <c r="D970" s="100"/>
    </row>
    <row r="971" ht="12.75">
      <c r="D971" s="103"/>
    </row>
    <row r="972" spans="1:4" ht="12.75">
      <c r="A972" s="104" t="s">
        <v>480</v>
      </c>
      <c r="D972" s="103"/>
    </row>
    <row r="973" spans="1:4" ht="12.75">
      <c r="A973" s="104" t="s">
        <v>481</v>
      </c>
      <c r="D973" s="103"/>
    </row>
    <row r="974" ht="12.75">
      <c r="D974" s="103"/>
    </row>
    <row r="975" spans="1:4" ht="12.75">
      <c r="A975" t="s">
        <v>482</v>
      </c>
      <c r="D975" s="103"/>
    </row>
    <row r="976" spans="1:4" ht="12.75">
      <c r="A976" t="s">
        <v>483</v>
      </c>
      <c r="D976" s="103"/>
    </row>
    <row r="977" ht="12.75">
      <c r="D977" s="103"/>
    </row>
    <row r="978" spans="1:4" ht="12.75">
      <c r="A978" t="s">
        <v>329</v>
      </c>
      <c r="B978" s="103"/>
      <c r="D978" s="103"/>
    </row>
    <row r="979" spans="2:4" ht="12.75">
      <c r="B979" s="103"/>
      <c r="D979" s="103"/>
    </row>
    <row r="980" spans="1:4" ht="12.75">
      <c r="A980" t="s">
        <v>330</v>
      </c>
      <c r="B980" s="103"/>
      <c r="D980" s="103"/>
    </row>
    <row r="981" spans="2:4" ht="12.75">
      <c r="B981" s="103"/>
      <c r="D981" s="103"/>
    </row>
    <row r="982" spans="1:4" ht="12.75">
      <c r="A982" t="s">
        <v>331</v>
      </c>
      <c r="B982" s="103"/>
      <c r="D982" s="103"/>
    </row>
    <row r="983" ht="12.75">
      <c r="D983" s="103"/>
    </row>
    <row r="985" spans="1:3" ht="15">
      <c r="A985" s="699" t="s">
        <v>484</v>
      </c>
      <c r="B985" s="700"/>
      <c r="C985" s="105"/>
    </row>
    <row r="986" spans="1:3" ht="12.75">
      <c r="A986" s="701" t="s">
        <v>485</v>
      </c>
      <c r="B986" s="702"/>
      <c r="C986" s="702"/>
    </row>
    <row r="987" spans="1:3" ht="12.75">
      <c r="A987" s="697" t="s">
        <v>486</v>
      </c>
      <c r="B987" s="697"/>
      <c r="C987" s="703" t="s">
        <v>487</v>
      </c>
    </row>
    <row r="988" spans="1:3" ht="12.75">
      <c r="A988" s="106" t="s">
        <v>488</v>
      </c>
      <c r="B988" s="106" t="s">
        <v>489</v>
      </c>
      <c r="C988" s="704"/>
    </row>
    <row r="989" spans="1:3" ht="12.75">
      <c r="A989" s="91" t="s">
        <v>490</v>
      </c>
      <c r="B989" s="91" t="s">
        <v>491</v>
      </c>
      <c r="C989" s="107">
        <v>210</v>
      </c>
    </row>
    <row r="990" spans="1:3" ht="12.75">
      <c r="A990" s="91" t="s">
        <v>492</v>
      </c>
      <c r="B990" s="91" t="s">
        <v>493</v>
      </c>
      <c r="C990" s="107">
        <v>210</v>
      </c>
    </row>
    <row r="991" spans="1:3" ht="12.75">
      <c r="A991" s="705" t="s">
        <v>494</v>
      </c>
      <c r="B991" s="91" t="s">
        <v>495</v>
      </c>
      <c r="C991" s="107">
        <v>138</v>
      </c>
    </row>
    <row r="992" spans="1:3" ht="12.75">
      <c r="A992" s="706"/>
      <c r="B992" s="91" t="s">
        <v>493</v>
      </c>
      <c r="C992" s="107">
        <v>210</v>
      </c>
    </row>
    <row r="993" spans="1:3" ht="12.75">
      <c r="A993" s="705" t="s">
        <v>496</v>
      </c>
      <c r="B993" s="91" t="s">
        <v>497</v>
      </c>
      <c r="C993" s="107">
        <v>138</v>
      </c>
    </row>
    <row r="994" spans="1:3" ht="12.75">
      <c r="A994" s="706"/>
      <c r="B994" s="91" t="s">
        <v>498</v>
      </c>
      <c r="C994" s="107">
        <v>246</v>
      </c>
    </row>
    <row r="995" spans="1:3" ht="12.75">
      <c r="A995" s="705" t="s">
        <v>499</v>
      </c>
      <c r="B995" s="91" t="s">
        <v>497</v>
      </c>
      <c r="C995" s="107">
        <v>258</v>
      </c>
    </row>
    <row r="996" spans="1:3" ht="12.75">
      <c r="A996" s="706"/>
      <c r="B996" s="91" t="s">
        <v>498</v>
      </c>
      <c r="C996" s="107">
        <v>318</v>
      </c>
    </row>
    <row r="997" spans="1:3" ht="12.75">
      <c r="A997" s="705" t="s">
        <v>500</v>
      </c>
      <c r="B997" s="91" t="s">
        <v>501</v>
      </c>
      <c r="C997" s="107">
        <v>234</v>
      </c>
    </row>
    <row r="998" spans="1:3" ht="12.75">
      <c r="A998" s="706"/>
      <c r="B998" s="91" t="s">
        <v>498</v>
      </c>
      <c r="C998" s="107">
        <v>246</v>
      </c>
    </row>
    <row r="999" spans="1:3" ht="12.75">
      <c r="A999" s="705" t="s">
        <v>502</v>
      </c>
      <c r="B999" s="108" t="s">
        <v>503</v>
      </c>
      <c r="C999" s="107">
        <v>264</v>
      </c>
    </row>
    <row r="1000" spans="1:3" ht="12.75">
      <c r="A1000" s="706"/>
      <c r="B1000" s="108" t="s">
        <v>498</v>
      </c>
      <c r="C1000" s="107">
        <v>336</v>
      </c>
    </row>
    <row r="1001" spans="1:3" ht="12.75">
      <c r="A1001" s="91" t="s">
        <v>504</v>
      </c>
      <c r="B1001" s="91" t="s">
        <v>505</v>
      </c>
      <c r="C1001" s="107">
        <v>4134</v>
      </c>
    </row>
    <row r="1002" spans="1:3" ht="12.75">
      <c r="A1002" s="705" t="s">
        <v>506</v>
      </c>
      <c r="B1002" s="91" t="s">
        <v>503</v>
      </c>
      <c r="C1002" s="107">
        <v>258</v>
      </c>
    </row>
    <row r="1003" spans="1:3" ht="12.75">
      <c r="A1003" s="706"/>
      <c r="B1003" s="91" t="s">
        <v>507</v>
      </c>
      <c r="C1003" s="107">
        <v>336</v>
      </c>
    </row>
    <row r="1004" spans="1:3" ht="12.75">
      <c r="A1004" s="705" t="s">
        <v>508</v>
      </c>
      <c r="B1004" s="108" t="s">
        <v>498</v>
      </c>
      <c r="C1004" s="107">
        <v>606</v>
      </c>
    </row>
    <row r="1005" spans="1:3" ht="12.75">
      <c r="A1005" s="706"/>
      <c r="B1005" s="108" t="s">
        <v>509</v>
      </c>
      <c r="C1005" s="107">
        <v>858</v>
      </c>
    </row>
    <row r="1006" spans="1:3" ht="12.75">
      <c r="A1006" s="705" t="s">
        <v>510</v>
      </c>
      <c r="B1006" s="108" t="s">
        <v>498</v>
      </c>
      <c r="C1006" s="107">
        <v>576</v>
      </c>
    </row>
    <row r="1007" spans="1:3" ht="12.75">
      <c r="A1007" s="706"/>
      <c r="B1007" s="108" t="s">
        <v>511</v>
      </c>
      <c r="C1007" s="107">
        <v>858</v>
      </c>
    </row>
    <row r="1008" spans="1:3" ht="12.75">
      <c r="A1008" s="705" t="s">
        <v>512</v>
      </c>
      <c r="B1008" s="108" t="s">
        <v>509</v>
      </c>
      <c r="C1008" s="107">
        <v>1080</v>
      </c>
    </row>
    <row r="1009" spans="1:3" ht="12.75">
      <c r="A1009" s="706"/>
      <c r="B1009" s="108" t="s">
        <v>513</v>
      </c>
      <c r="C1009" s="107">
        <v>1374</v>
      </c>
    </row>
    <row r="1010" spans="1:3" ht="12.75">
      <c r="A1010" s="705" t="s">
        <v>514</v>
      </c>
      <c r="B1010" s="108" t="s">
        <v>513</v>
      </c>
      <c r="C1010" s="107">
        <v>2100</v>
      </c>
    </row>
    <row r="1011" spans="1:3" ht="12.75">
      <c r="A1011" s="706"/>
      <c r="B1011" s="108" t="s">
        <v>515</v>
      </c>
      <c r="C1011" s="107">
        <v>2520</v>
      </c>
    </row>
    <row r="1012" spans="1:3" ht="12.75">
      <c r="A1012" s="705" t="s">
        <v>516</v>
      </c>
      <c r="B1012" s="108" t="s">
        <v>513</v>
      </c>
      <c r="C1012" s="107">
        <v>2556</v>
      </c>
    </row>
    <row r="1013" spans="1:3" ht="13.5" thickBot="1">
      <c r="A1013" s="707"/>
      <c r="B1013" s="109" t="s">
        <v>515</v>
      </c>
      <c r="C1013" s="107">
        <v>2772</v>
      </c>
    </row>
    <row r="1014" spans="1:3" ht="13.5" thickTop="1">
      <c r="A1014" s="708" t="s">
        <v>517</v>
      </c>
      <c r="B1014" s="709"/>
      <c r="C1014" s="710"/>
    </row>
    <row r="1015" spans="1:3" ht="12.75">
      <c r="A1015" s="610" t="s">
        <v>486</v>
      </c>
      <c r="B1015" s="612"/>
      <c r="C1015" s="703" t="s">
        <v>487</v>
      </c>
    </row>
    <row r="1016" spans="1:3" ht="12.75">
      <c r="A1016" s="106" t="s">
        <v>488</v>
      </c>
      <c r="B1016" s="106" t="s">
        <v>489</v>
      </c>
      <c r="C1016" s="704"/>
    </row>
    <row r="1017" spans="1:3" ht="12.75">
      <c r="A1017" s="108" t="s">
        <v>490</v>
      </c>
      <c r="B1017" s="108" t="s">
        <v>491</v>
      </c>
      <c r="C1017" s="107">
        <v>318</v>
      </c>
    </row>
    <row r="1018" spans="1:3" ht="12.75">
      <c r="A1018" s="108" t="s">
        <v>492</v>
      </c>
      <c r="B1018" s="108" t="s">
        <v>493</v>
      </c>
      <c r="C1018" s="107">
        <v>324</v>
      </c>
    </row>
    <row r="1019" spans="1:3" ht="12.75">
      <c r="A1019" s="705" t="s">
        <v>494</v>
      </c>
      <c r="B1019" s="108" t="s">
        <v>495</v>
      </c>
      <c r="C1019" s="107">
        <v>210</v>
      </c>
    </row>
    <row r="1020" spans="1:3" ht="12.75">
      <c r="A1020" s="706"/>
      <c r="B1020" s="108" t="s">
        <v>493</v>
      </c>
      <c r="C1020" s="107">
        <v>324</v>
      </c>
    </row>
    <row r="1021" spans="1:3" ht="12.75">
      <c r="A1021" s="705" t="s">
        <v>496</v>
      </c>
      <c r="B1021" s="108" t="s">
        <v>497</v>
      </c>
      <c r="C1021" s="107">
        <v>174</v>
      </c>
    </row>
    <row r="1022" spans="1:3" ht="12.75">
      <c r="A1022" s="706"/>
      <c r="B1022" s="108" t="s">
        <v>498</v>
      </c>
      <c r="C1022" s="107">
        <v>306</v>
      </c>
    </row>
    <row r="1023" spans="1:3" ht="12.75">
      <c r="A1023" s="705" t="s">
        <v>499</v>
      </c>
      <c r="B1023" s="108" t="s">
        <v>497</v>
      </c>
      <c r="C1023" s="107">
        <v>258</v>
      </c>
    </row>
    <row r="1024" spans="1:3" ht="12.75">
      <c r="A1024" s="706"/>
      <c r="B1024" s="108" t="s">
        <v>498</v>
      </c>
      <c r="C1024" s="107">
        <v>384</v>
      </c>
    </row>
    <row r="1025" spans="1:3" ht="12.75">
      <c r="A1025" s="705" t="s">
        <v>500</v>
      </c>
      <c r="B1025" s="108" t="s">
        <v>501</v>
      </c>
      <c r="C1025" s="107">
        <v>264</v>
      </c>
    </row>
    <row r="1026" spans="1:3" ht="12.75">
      <c r="A1026" s="706"/>
      <c r="B1026" s="108" t="s">
        <v>498</v>
      </c>
      <c r="C1026" s="107">
        <v>312</v>
      </c>
    </row>
    <row r="1027" spans="1:3" ht="12.75">
      <c r="A1027" s="705" t="s">
        <v>502</v>
      </c>
      <c r="B1027" s="108" t="s">
        <v>503</v>
      </c>
      <c r="C1027" s="107">
        <v>354</v>
      </c>
    </row>
    <row r="1028" spans="1:3" ht="12.75">
      <c r="A1028" s="706"/>
      <c r="B1028" s="108" t="s">
        <v>498</v>
      </c>
      <c r="C1028" s="107">
        <v>552</v>
      </c>
    </row>
    <row r="1029" spans="1:3" ht="12.75">
      <c r="A1029" s="91" t="s">
        <v>504</v>
      </c>
      <c r="B1029" s="91" t="s">
        <v>505</v>
      </c>
      <c r="C1029" s="107" t="s">
        <v>126</v>
      </c>
    </row>
    <row r="1030" spans="1:3" ht="12.75">
      <c r="A1030" s="705" t="s">
        <v>506</v>
      </c>
      <c r="B1030" s="108" t="s">
        <v>503</v>
      </c>
      <c r="C1030" s="107">
        <v>354</v>
      </c>
    </row>
    <row r="1031" spans="1:3" ht="12.75">
      <c r="A1031" s="706"/>
      <c r="B1031" s="108" t="s">
        <v>507</v>
      </c>
      <c r="C1031" s="107">
        <v>468</v>
      </c>
    </row>
    <row r="1032" spans="1:3" ht="12.75">
      <c r="A1032" s="697" t="s">
        <v>508</v>
      </c>
      <c r="B1032" s="96" t="s">
        <v>498</v>
      </c>
      <c r="C1032" s="107">
        <v>924</v>
      </c>
    </row>
    <row r="1033" spans="1:3" ht="12.75">
      <c r="A1033" s="697"/>
      <c r="B1033" s="110" t="s">
        <v>509</v>
      </c>
      <c r="C1033" s="107">
        <v>1080</v>
      </c>
    </row>
    <row r="1034" spans="1:3" ht="12.75">
      <c r="A1034" s="705" t="s">
        <v>510</v>
      </c>
      <c r="B1034" s="108" t="s">
        <v>498</v>
      </c>
      <c r="C1034" s="107">
        <v>876</v>
      </c>
    </row>
    <row r="1035" spans="1:3" ht="12.75">
      <c r="A1035" s="706"/>
      <c r="B1035" s="108" t="s">
        <v>511</v>
      </c>
      <c r="C1035" s="107">
        <v>1080</v>
      </c>
    </row>
    <row r="1036" spans="1:3" ht="12.75">
      <c r="A1036" s="705" t="s">
        <v>512</v>
      </c>
      <c r="B1036" s="108" t="s">
        <v>509</v>
      </c>
      <c r="C1036" s="107">
        <v>1344</v>
      </c>
    </row>
    <row r="1037" spans="1:3" ht="12.75">
      <c r="A1037" s="706"/>
      <c r="B1037" s="108" t="s">
        <v>513</v>
      </c>
      <c r="C1037" s="107">
        <v>1716</v>
      </c>
    </row>
    <row r="1038" spans="1:3" ht="12.75">
      <c r="A1038" s="705" t="s">
        <v>514</v>
      </c>
      <c r="B1038" s="108" t="s">
        <v>513</v>
      </c>
      <c r="C1038" s="107">
        <v>3156</v>
      </c>
    </row>
    <row r="1039" spans="1:3" ht="12.75">
      <c r="A1039" s="706"/>
      <c r="B1039" s="108" t="s">
        <v>515</v>
      </c>
      <c r="C1039" s="107">
        <v>3780</v>
      </c>
    </row>
    <row r="1040" spans="1:3" ht="12.75">
      <c r="A1040" s="705" t="s">
        <v>516</v>
      </c>
      <c r="B1040" s="108" t="s">
        <v>513</v>
      </c>
      <c r="C1040" s="107">
        <v>3462</v>
      </c>
    </row>
    <row r="1041" spans="1:3" ht="13.5" thickBot="1">
      <c r="A1041" s="707"/>
      <c r="B1041" s="109" t="s">
        <v>515</v>
      </c>
      <c r="C1041" s="107">
        <v>3462</v>
      </c>
    </row>
    <row r="1042" spans="1:3" ht="13.5" thickTop="1">
      <c r="A1042" s="711" t="s">
        <v>518</v>
      </c>
      <c r="B1042" s="712"/>
      <c r="C1042" s="713"/>
    </row>
    <row r="1043" spans="1:3" ht="12.75">
      <c r="A1043" s="610" t="s">
        <v>486</v>
      </c>
      <c r="B1043" s="612"/>
      <c r="C1043" s="703" t="s">
        <v>487</v>
      </c>
    </row>
    <row r="1044" spans="1:3" ht="12.75">
      <c r="A1044" s="106" t="s">
        <v>488</v>
      </c>
      <c r="B1044" s="106" t="s">
        <v>489</v>
      </c>
      <c r="C1044" s="704"/>
    </row>
    <row r="1045" spans="1:3" ht="12.75">
      <c r="A1045" s="91" t="s">
        <v>490</v>
      </c>
      <c r="B1045" s="91" t="s">
        <v>491</v>
      </c>
      <c r="C1045" s="98" t="s">
        <v>126</v>
      </c>
    </row>
    <row r="1046" spans="1:3" ht="12.75">
      <c r="A1046" s="91" t="s">
        <v>492</v>
      </c>
      <c r="B1046" s="91" t="s">
        <v>493</v>
      </c>
      <c r="C1046" s="98" t="s">
        <v>126</v>
      </c>
    </row>
    <row r="1047" spans="1:3" ht="12.75">
      <c r="A1047" s="91" t="s">
        <v>494</v>
      </c>
      <c r="B1047" s="91" t="s">
        <v>493</v>
      </c>
      <c r="C1047" s="98" t="s">
        <v>126</v>
      </c>
    </row>
    <row r="1048" spans="1:3" ht="12.75">
      <c r="A1048" s="91" t="s">
        <v>496</v>
      </c>
      <c r="B1048" s="91" t="s">
        <v>498</v>
      </c>
      <c r="C1048" s="98" t="s">
        <v>126</v>
      </c>
    </row>
    <row r="1049" spans="1:3" ht="12.75">
      <c r="A1049" s="705" t="s">
        <v>499</v>
      </c>
      <c r="B1049" s="91" t="s">
        <v>519</v>
      </c>
      <c r="C1049" s="98" t="s">
        <v>126</v>
      </c>
    </row>
    <row r="1050" spans="1:3" ht="12.75">
      <c r="A1050" s="706"/>
      <c r="B1050" s="91" t="s">
        <v>498</v>
      </c>
      <c r="C1050" s="98" t="s">
        <v>126</v>
      </c>
    </row>
    <row r="1051" spans="1:3" ht="12.75">
      <c r="A1051" s="705" t="s">
        <v>500</v>
      </c>
      <c r="B1051" s="91" t="s">
        <v>519</v>
      </c>
      <c r="C1051" s="98" t="s">
        <v>126</v>
      </c>
    </row>
    <row r="1052" spans="1:3" ht="12.75">
      <c r="A1052" s="706"/>
      <c r="B1052" s="91" t="s">
        <v>498</v>
      </c>
      <c r="C1052" s="98" t="s">
        <v>126</v>
      </c>
    </row>
    <row r="1053" spans="1:3" ht="12.75">
      <c r="A1053" s="91" t="s">
        <v>502</v>
      </c>
      <c r="B1053" s="91" t="s">
        <v>498</v>
      </c>
      <c r="C1053" s="98" t="s">
        <v>126</v>
      </c>
    </row>
    <row r="1054" spans="1:3" ht="12.75">
      <c r="A1054" s="705" t="s">
        <v>506</v>
      </c>
      <c r="B1054" s="91" t="s">
        <v>503</v>
      </c>
      <c r="C1054" s="98" t="s">
        <v>126</v>
      </c>
    </row>
    <row r="1055" spans="1:3" ht="12.75">
      <c r="A1055" s="706"/>
      <c r="B1055" s="91" t="s">
        <v>507</v>
      </c>
      <c r="C1055" s="98" t="s">
        <v>126</v>
      </c>
    </row>
    <row r="1056" spans="1:3" ht="12.75">
      <c r="A1056" s="91" t="s">
        <v>504</v>
      </c>
      <c r="B1056" s="91" t="s">
        <v>505</v>
      </c>
      <c r="C1056" s="98" t="s">
        <v>126</v>
      </c>
    </row>
    <row r="1057" spans="1:3" ht="12.75">
      <c r="A1057" s="705" t="s">
        <v>508</v>
      </c>
      <c r="B1057" s="91" t="s">
        <v>498</v>
      </c>
      <c r="C1057" s="98" t="s">
        <v>126</v>
      </c>
    </row>
    <row r="1058" spans="1:3" ht="12.75">
      <c r="A1058" s="706"/>
      <c r="B1058" s="91" t="s">
        <v>509</v>
      </c>
      <c r="C1058" s="98" t="s">
        <v>126</v>
      </c>
    </row>
    <row r="1059" spans="1:3" ht="12.75">
      <c r="A1059" s="705" t="s">
        <v>510</v>
      </c>
      <c r="B1059" s="91" t="s">
        <v>498</v>
      </c>
      <c r="C1059" s="98" t="s">
        <v>126</v>
      </c>
    </row>
    <row r="1060" spans="1:3" ht="12.75">
      <c r="A1060" s="706"/>
      <c r="B1060" s="91" t="s">
        <v>511</v>
      </c>
      <c r="C1060" s="98" t="s">
        <v>126</v>
      </c>
    </row>
    <row r="1061" spans="1:3" ht="12.75">
      <c r="A1061" s="705" t="s">
        <v>512</v>
      </c>
      <c r="B1061" s="91" t="s">
        <v>509</v>
      </c>
      <c r="C1061" s="98" t="s">
        <v>126</v>
      </c>
    </row>
    <row r="1062" spans="1:3" ht="12.75">
      <c r="A1062" s="706"/>
      <c r="B1062" s="91" t="s">
        <v>513</v>
      </c>
      <c r="C1062" s="98" t="s">
        <v>126</v>
      </c>
    </row>
    <row r="1063" spans="1:3" ht="12.75">
      <c r="A1063" s="705" t="s">
        <v>514</v>
      </c>
      <c r="B1063" s="91" t="s">
        <v>513</v>
      </c>
      <c r="C1063" s="98" t="s">
        <v>126</v>
      </c>
    </row>
    <row r="1064" spans="1:3" ht="12.75">
      <c r="A1064" s="706"/>
      <c r="B1064" s="91" t="s">
        <v>515</v>
      </c>
      <c r="C1064" s="98" t="s">
        <v>126</v>
      </c>
    </row>
    <row r="1065" spans="1:3" ht="12.75">
      <c r="A1065" s="705" t="s">
        <v>516</v>
      </c>
      <c r="B1065" s="91" t="s">
        <v>513</v>
      </c>
      <c r="C1065" s="98" t="s">
        <v>126</v>
      </c>
    </row>
    <row r="1066" spans="1:3" ht="13.5" thickBot="1">
      <c r="A1066" s="707"/>
      <c r="B1066" s="111" t="s">
        <v>505</v>
      </c>
      <c r="C1066" s="112" t="s">
        <v>126</v>
      </c>
    </row>
    <row r="1067" spans="1:3" ht="13.5" thickTop="1">
      <c r="A1067" s="711" t="s">
        <v>520</v>
      </c>
      <c r="B1067" s="712"/>
      <c r="C1067" s="713"/>
    </row>
    <row r="1068" spans="1:3" ht="12.75">
      <c r="A1068" s="697" t="s">
        <v>486</v>
      </c>
      <c r="B1068" s="697"/>
      <c r="C1068" s="714" t="s">
        <v>487</v>
      </c>
    </row>
    <row r="1069" spans="1:3" ht="12.75">
      <c r="A1069" s="106" t="s">
        <v>488</v>
      </c>
      <c r="B1069" s="106" t="s">
        <v>489</v>
      </c>
      <c r="C1069" s="714"/>
    </row>
    <row r="1070" spans="1:3" ht="12.75">
      <c r="A1070" s="106" t="s">
        <v>490</v>
      </c>
      <c r="B1070" s="106" t="s">
        <v>491</v>
      </c>
      <c r="C1070" s="113" t="s">
        <v>126</v>
      </c>
    </row>
    <row r="1071" spans="1:3" ht="12.75">
      <c r="A1071" s="106" t="s">
        <v>499</v>
      </c>
      <c r="B1071" s="106" t="s">
        <v>498</v>
      </c>
      <c r="C1071" s="113" t="s">
        <v>126</v>
      </c>
    </row>
    <row r="1072" spans="1:3" ht="12.75">
      <c r="A1072" s="106" t="s">
        <v>506</v>
      </c>
      <c r="B1072" s="106" t="s">
        <v>513</v>
      </c>
      <c r="C1072" s="113" t="s">
        <v>126</v>
      </c>
    </row>
    <row r="1073" spans="1:3" ht="12.75">
      <c r="A1073" s="106" t="s">
        <v>508</v>
      </c>
      <c r="B1073" s="106" t="s">
        <v>513</v>
      </c>
      <c r="C1073" s="113" t="s">
        <v>126</v>
      </c>
    </row>
    <row r="1074" spans="1:3" ht="12.75">
      <c r="A1074" s="106" t="s">
        <v>504</v>
      </c>
      <c r="B1074" s="106" t="s">
        <v>505</v>
      </c>
      <c r="C1074" s="113" t="s">
        <v>126</v>
      </c>
    </row>
    <row r="1075" spans="1:3" ht="12.75">
      <c r="A1075" s="106" t="s">
        <v>514</v>
      </c>
      <c r="B1075" s="106" t="s">
        <v>515</v>
      </c>
      <c r="C1075" s="113" t="s">
        <v>126</v>
      </c>
    </row>
    <row r="1076" spans="1:3" ht="12.75">
      <c r="A1076" s="697" t="s">
        <v>512</v>
      </c>
      <c r="B1076" s="106" t="s">
        <v>513</v>
      </c>
      <c r="C1076" s="113" t="s">
        <v>126</v>
      </c>
    </row>
    <row r="1077" spans="1:3" ht="12.75">
      <c r="A1077" s="697"/>
      <c r="B1077" s="106" t="s">
        <v>515</v>
      </c>
      <c r="C1077" s="113" t="s">
        <v>126</v>
      </c>
    </row>
    <row r="1078" spans="1:3" ht="13.5" thickBot="1">
      <c r="A1078" s="114" t="s">
        <v>516</v>
      </c>
      <c r="B1078" s="114" t="s">
        <v>505</v>
      </c>
      <c r="C1078" s="115" t="s">
        <v>126</v>
      </c>
    </row>
    <row r="1079" spans="1:3" ht="13.5" thickTop="1">
      <c r="A1079" s="116"/>
      <c r="B1079" s="116"/>
      <c r="C1079" s="116"/>
    </row>
    <row r="1080" ht="12.75">
      <c r="A1080" s="104" t="s">
        <v>480</v>
      </c>
    </row>
    <row r="1081" ht="12.75">
      <c r="A1081" s="104" t="s">
        <v>481</v>
      </c>
    </row>
    <row r="1083" ht="12.75">
      <c r="A1083" t="s">
        <v>482</v>
      </c>
    </row>
    <row r="1084" ht="12.75">
      <c r="A1084" t="s">
        <v>483</v>
      </c>
    </row>
    <row r="1086" spans="1:2" ht="12.75">
      <c r="A1086" t="s">
        <v>329</v>
      </c>
      <c r="B1086" s="103"/>
    </row>
    <row r="1087" ht="12.75">
      <c r="B1087" s="103"/>
    </row>
    <row r="1088" spans="1:2" ht="12.75">
      <c r="A1088" t="s">
        <v>330</v>
      </c>
      <c r="B1088" s="103"/>
    </row>
    <row r="1089" ht="12.75">
      <c r="B1089" s="103"/>
    </row>
    <row r="1090" spans="1:2" ht="12.75">
      <c r="A1090" t="s">
        <v>331</v>
      </c>
      <c r="B1090" s="103"/>
    </row>
    <row r="1093" spans="1:3" ht="12.75">
      <c r="A1093" s="715" t="s">
        <v>521</v>
      </c>
      <c r="B1093" s="716"/>
      <c r="C1093" s="717"/>
    </row>
    <row r="1094" spans="1:3" ht="12.75">
      <c r="A1094" s="718" t="s">
        <v>337</v>
      </c>
      <c r="B1094" s="720" t="s">
        <v>753</v>
      </c>
      <c r="C1094" s="721"/>
    </row>
    <row r="1095" spans="1:3" ht="12.75">
      <c r="A1095" s="719"/>
      <c r="B1095" s="117" t="s">
        <v>522</v>
      </c>
      <c r="C1095" s="116"/>
    </row>
    <row r="1096" spans="1:2" ht="12.75">
      <c r="A1096" s="108" t="s">
        <v>523</v>
      </c>
      <c r="B1096" s="108">
        <v>23749.2</v>
      </c>
    </row>
    <row r="1097" spans="1:2" ht="12.75">
      <c r="A1097" s="108" t="s">
        <v>524</v>
      </c>
      <c r="B1097" s="108">
        <v>23749.2</v>
      </c>
    </row>
    <row r="1098" spans="1:2" ht="12.75">
      <c r="A1098" s="108" t="s">
        <v>525</v>
      </c>
      <c r="B1098" s="108">
        <v>23749.2</v>
      </c>
    </row>
    <row r="1099" spans="1:2" ht="12.75">
      <c r="A1099" s="108" t="s">
        <v>526</v>
      </c>
      <c r="B1099" s="108">
        <v>26880</v>
      </c>
    </row>
    <row r="1100" spans="1:2" ht="12.75">
      <c r="A1100" s="108" t="s">
        <v>527</v>
      </c>
      <c r="B1100" s="108">
        <v>30070.8</v>
      </c>
    </row>
    <row r="1101" spans="1:2" ht="12.75">
      <c r="A1101" s="108" t="s">
        <v>528</v>
      </c>
      <c r="B1101" s="108">
        <v>36085.2</v>
      </c>
    </row>
    <row r="1102" spans="1:2" ht="12.75">
      <c r="A1102" s="108" t="s">
        <v>529</v>
      </c>
      <c r="B1102" s="108">
        <v>30840</v>
      </c>
    </row>
    <row r="1103" spans="1:2" ht="12.75">
      <c r="A1103" s="108" t="s">
        <v>530</v>
      </c>
      <c r="B1103" s="108">
        <v>38629.2</v>
      </c>
    </row>
    <row r="1104" spans="1:2" ht="12.75">
      <c r="A1104" s="108" t="s">
        <v>531</v>
      </c>
      <c r="B1104" s="108">
        <v>48982.8</v>
      </c>
    </row>
    <row r="1105" spans="1:2" ht="12.75">
      <c r="A1105" s="108" t="s">
        <v>532</v>
      </c>
      <c r="B1105" s="108">
        <v>34070.4</v>
      </c>
    </row>
    <row r="1106" spans="1:2" ht="12.75">
      <c r="A1106" s="108" t="s">
        <v>533</v>
      </c>
      <c r="B1106" s="108">
        <v>45638.4</v>
      </c>
    </row>
    <row r="1107" spans="1:2" ht="12.75">
      <c r="A1107" s="108" t="s">
        <v>534</v>
      </c>
      <c r="B1107" s="108">
        <v>36036</v>
      </c>
    </row>
    <row r="1108" spans="1:2" ht="12.75">
      <c r="A1108" s="108" t="s">
        <v>535</v>
      </c>
      <c r="B1108" s="108">
        <v>47436</v>
      </c>
    </row>
    <row r="1109" spans="1:2" ht="12.75">
      <c r="A1109" s="108" t="s">
        <v>536</v>
      </c>
      <c r="B1109" s="108">
        <v>45676.8</v>
      </c>
    </row>
    <row r="1110" spans="1:2" ht="12.75">
      <c r="A1110" s="108" t="s">
        <v>537</v>
      </c>
      <c r="B1110" s="108">
        <v>51916.8</v>
      </c>
    </row>
    <row r="1111" spans="1:2" ht="12.75">
      <c r="A1111" s="108" t="s">
        <v>538</v>
      </c>
      <c r="B1111" s="108">
        <v>54360</v>
      </c>
    </row>
    <row r="1112" spans="1:2" ht="12.75">
      <c r="A1112" s="108" t="s">
        <v>539</v>
      </c>
      <c r="B1112" s="108">
        <v>51120</v>
      </c>
    </row>
    <row r="1113" spans="1:2" ht="12.75">
      <c r="A1113" s="108" t="s">
        <v>540</v>
      </c>
      <c r="B1113" s="108">
        <v>62760</v>
      </c>
    </row>
    <row r="1114" spans="1:2" ht="12.75">
      <c r="A1114" s="108" t="s">
        <v>541</v>
      </c>
      <c r="B1114" s="108">
        <v>51600</v>
      </c>
    </row>
    <row r="1115" spans="1:2" ht="12.75">
      <c r="A1115" s="108" t="s">
        <v>542</v>
      </c>
      <c r="B1115" s="108">
        <v>65270.4</v>
      </c>
    </row>
    <row r="1116" spans="1:2" ht="12.75">
      <c r="A1116" s="108" t="s">
        <v>543</v>
      </c>
      <c r="B1116" s="108">
        <v>59642.4</v>
      </c>
    </row>
    <row r="1117" spans="1:2" ht="12.75">
      <c r="A1117" s="108" t="s">
        <v>544</v>
      </c>
      <c r="B1117" s="108">
        <v>66268.8</v>
      </c>
    </row>
    <row r="1118" spans="1:2" ht="12.75">
      <c r="A1118" s="108" t="s">
        <v>545</v>
      </c>
      <c r="B1118" s="108">
        <v>62337.6</v>
      </c>
    </row>
    <row r="1119" spans="1:2" ht="12.75">
      <c r="A1119" s="108" t="s">
        <v>546</v>
      </c>
      <c r="B1119" s="108">
        <v>69264</v>
      </c>
    </row>
    <row r="1120" spans="1:2" ht="12.75">
      <c r="A1120" s="108" t="s">
        <v>547</v>
      </c>
      <c r="B1120" s="108">
        <v>62275.2</v>
      </c>
    </row>
    <row r="1121" spans="1:2" ht="12.75">
      <c r="A1121" s="108" t="s">
        <v>548</v>
      </c>
      <c r="B1121" s="108">
        <v>77760</v>
      </c>
    </row>
    <row r="1122" spans="1:2" ht="12.75">
      <c r="A1122" s="108" t="s">
        <v>549</v>
      </c>
      <c r="B1122" s="108">
        <v>85987.2</v>
      </c>
    </row>
    <row r="1123" spans="1:2" ht="12.75">
      <c r="A1123" s="108" t="s">
        <v>550</v>
      </c>
      <c r="B1123" s="108">
        <v>95880</v>
      </c>
    </row>
    <row r="1124" spans="1:2" ht="12.75">
      <c r="A1124" s="108" t="s">
        <v>551</v>
      </c>
      <c r="B1124" s="108">
        <v>104457.6</v>
      </c>
    </row>
    <row r="1125" spans="1:2" ht="12.75">
      <c r="A1125" s="108" t="s">
        <v>552</v>
      </c>
      <c r="B1125" s="108">
        <v>132720</v>
      </c>
    </row>
    <row r="1126" spans="1:2" ht="12.75">
      <c r="A1126" s="108" t="s">
        <v>553</v>
      </c>
      <c r="B1126" s="108">
        <v>56880</v>
      </c>
    </row>
    <row r="1127" spans="1:2" ht="12.75">
      <c r="A1127" s="108" t="s">
        <v>554</v>
      </c>
      <c r="B1127" s="108">
        <v>88800</v>
      </c>
    </row>
    <row r="1128" spans="1:2" ht="12.75">
      <c r="A1128" s="108" t="s">
        <v>555</v>
      </c>
      <c r="B1128" s="108">
        <v>71160</v>
      </c>
    </row>
    <row r="1129" spans="1:2" ht="12.75">
      <c r="A1129" s="108" t="s">
        <v>556</v>
      </c>
      <c r="B1129" s="108">
        <v>103200</v>
      </c>
    </row>
    <row r="1130" spans="1:2" ht="12.75">
      <c r="A1130" s="108" t="s">
        <v>557</v>
      </c>
      <c r="B1130" s="108">
        <v>80160</v>
      </c>
    </row>
    <row r="1131" spans="1:2" ht="12.75">
      <c r="A1131" s="108" t="s">
        <v>558</v>
      </c>
      <c r="B1131" s="108">
        <v>83400</v>
      </c>
    </row>
    <row r="1132" spans="1:2" ht="12.75">
      <c r="A1132" s="108" t="s">
        <v>559</v>
      </c>
      <c r="B1132" s="108">
        <v>120556.8</v>
      </c>
    </row>
    <row r="1133" spans="1:2" ht="12.75">
      <c r="A1133" s="108" t="s">
        <v>560</v>
      </c>
      <c r="B1133" s="108">
        <v>153600</v>
      </c>
    </row>
    <row r="1134" spans="1:2" ht="12.75">
      <c r="A1134" s="108" t="s">
        <v>561</v>
      </c>
      <c r="B1134" s="108">
        <v>188400</v>
      </c>
    </row>
    <row r="1135" spans="1:2" ht="12.75">
      <c r="A1135" s="108" t="s">
        <v>562</v>
      </c>
      <c r="B1135" s="108">
        <v>70800</v>
      </c>
    </row>
    <row r="1136" spans="1:2" ht="12.75">
      <c r="A1136" s="108" t="s">
        <v>563</v>
      </c>
      <c r="B1136" s="108">
        <v>123427.2</v>
      </c>
    </row>
    <row r="1137" spans="1:2" ht="12.75">
      <c r="A1137" s="108" t="s">
        <v>564</v>
      </c>
      <c r="B1137" s="108">
        <v>79080</v>
      </c>
    </row>
    <row r="1138" spans="1:2" ht="12.75">
      <c r="A1138" s="108" t="s">
        <v>565</v>
      </c>
      <c r="B1138" s="108">
        <v>123495.6</v>
      </c>
    </row>
    <row r="1139" spans="1:2" ht="12.75">
      <c r="A1139" s="108" t="s">
        <v>566</v>
      </c>
      <c r="B1139" s="108">
        <v>85200</v>
      </c>
    </row>
    <row r="1140" spans="1:2" ht="12.75">
      <c r="A1140" s="108" t="s">
        <v>567</v>
      </c>
      <c r="B1140" s="108">
        <v>128400</v>
      </c>
    </row>
    <row r="1141" spans="1:2" ht="12.75">
      <c r="A1141" s="108" t="s">
        <v>568</v>
      </c>
      <c r="B1141" s="108">
        <v>131040</v>
      </c>
    </row>
    <row r="1142" spans="1:2" ht="12.75">
      <c r="A1142" s="108" t="s">
        <v>569</v>
      </c>
      <c r="B1142" s="108">
        <v>114000</v>
      </c>
    </row>
    <row r="1143" spans="1:2" ht="12.75">
      <c r="A1143" s="108" t="s">
        <v>570</v>
      </c>
      <c r="B1143" s="108">
        <v>156000</v>
      </c>
    </row>
    <row r="1144" spans="1:2" ht="12.75">
      <c r="A1144" s="108" t="s">
        <v>571</v>
      </c>
      <c r="B1144" s="108">
        <v>139200</v>
      </c>
    </row>
    <row r="1145" spans="1:2" ht="12.75">
      <c r="A1145" s="108" t="s">
        <v>572</v>
      </c>
      <c r="B1145" s="108">
        <v>200400</v>
      </c>
    </row>
    <row r="1146" spans="1:2" ht="12.75">
      <c r="A1146" s="108" t="s">
        <v>573</v>
      </c>
      <c r="B1146" s="108">
        <v>186000</v>
      </c>
    </row>
    <row r="1147" spans="1:2" ht="12.75">
      <c r="A1147" s="108" t="s">
        <v>574</v>
      </c>
      <c r="B1147" s="108">
        <v>237600</v>
      </c>
    </row>
    <row r="1148" spans="1:2" ht="12.75">
      <c r="A1148" s="108" t="s">
        <v>575</v>
      </c>
      <c r="B1148" s="108">
        <v>160800</v>
      </c>
    </row>
    <row r="1149" spans="1:2" ht="12.75">
      <c r="A1149" s="108" t="s">
        <v>576</v>
      </c>
      <c r="B1149" s="108">
        <v>182400</v>
      </c>
    </row>
    <row r="1150" spans="1:2" ht="12.75">
      <c r="A1150" s="108" t="s">
        <v>577</v>
      </c>
      <c r="B1150" s="108">
        <v>165600</v>
      </c>
    </row>
    <row r="1151" spans="1:2" ht="12.75">
      <c r="A1151" s="108" t="s">
        <v>578</v>
      </c>
      <c r="B1151" s="108">
        <v>182400</v>
      </c>
    </row>
    <row r="1152" spans="1:2" ht="12.75">
      <c r="A1152" s="108" t="s">
        <v>579</v>
      </c>
      <c r="B1152" s="108">
        <v>190920</v>
      </c>
    </row>
    <row r="1153" spans="1:2" ht="12.75">
      <c r="A1153" s="108" t="s">
        <v>580</v>
      </c>
      <c r="B1153" s="108">
        <v>226800</v>
      </c>
    </row>
    <row r="1154" spans="1:2" ht="12.75">
      <c r="A1154" s="108" t="s">
        <v>581</v>
      </c>
      <c r="B1154" s="108">
        <v>202584</v>
      </c>
    </row>
    <row r="1155" spans="1:2" ht="12.75">
      <c r="A1155" s="108" t="s">
        <v>582</v>
      </c>
      <c r="B1155" s="108">
        <v>244680</v>
      </c>
    </row>
    <row r="1156" spans="1:2" ht="12.75">
      <c r="A1156" s="108" t="s">
        <v>583</v>
      </c>
      <c r="B1156" s="108">
        <v>216000</v>
      </c>
    </row>
    <row r="1157" spans="1:2" ht="12.75">
      <c r="A1157" s="108" t="s">
        <v>584</v>
      </c>
      <c r="B1157" s="108">
        <v>330000</v>
      </c>
    </row>
    <row r="1158" spans="1:2" ht="12.75">
      <c r="A1158" s="108" t="s">
        <v>583</v>
      </c>
      <c r="B1158" s="108">
        <v>274800</v>
      </c>
    </row>
    <row r="1159" spans="1:2" ht="12.75">
      <c r="A1159" s="108" t="s">
        <v>585</v>
      </c>
      <c r="B1159" s="108">
        <v>357600</v>
      </c>
    </row>
    <row r="1160" spans="1:2" ht="12.75">
      <c r="A1160" s="108" t="s">
        <v>586</v>
      </c>
      <c r="B1160" s="108">
        <v>204000</v>
      </c>
    </row>
    <row r="1161" spans="1:2" ht="12.75">
      <c r="A1161" s="108" t="s">
        <v>587</v>
      </c>
      <c r="B1161" s="108">
        <v>210000</v>
      </c>
    </row>
    <row r="1162" spans="1:2" ht="12.75">
      <c r="A1162" s="108" t="s">
        <v>588</v>
      </c>
      <c r="B1162" s="108">
        <v>210000</v>
      </c>
    </row>
    <row r="1163" spans="1:2" ht="12.75">
      <c r="A1163" s="108" t="s">
        <v>589</v>
      </c>
      <c r="B1163" s="108">
        <v>213600</v>
      </c>
    </row>
    <row r="1164" spans="1:2" ht="12.75">
      <c r="A1164" s="108" t="s">
        <v>590</v>
      </c>
      <c r="B1164" s="108">
        <v>273360</v>
      </c>
    </row>
    <row r="1165" spans="1:2" ht="12.75">
      <c r="A1165" s="108" t="s">
        <v>591</v>
      </c>
      <c r="B1165" s="108">
        <v>323760</v>
      </c>
    </row>
    <row r="1166" spans="1:2" ht="12.75">
      <c r="A1166" s="108" t="s">
        <v>592</v>
      </c>
      <c r="B1166" s="108">
        <v>429240</v>
      </c>
    </row>
    <row r="1167" spans="1:2" ht="12.75">
      <c r="A1167" s="108" t="s">
        <v>593</v>
      </c>
      <c r="B1167" s="108">
        <v>546840</v>
      </c>
    </row>
    <row r="1168" spans="1:2" ht="12.75">
      <c r="A1168" s="108" t="s">
        <v>594</v>
      </c>
      <c r="B1168" s="108">
        <v>597360</v>
      </c>
    </row>
    <row r="1169" spans="1:2" ht="12.75">
      <c r="A1169" s="108" t="s">
        <v>595</v>
      </c>
      <c r="B1169" s="108">
        <v>716880</v>
      </c>
    </row>
    <row r="1170" spans="1:2" ht="12.75">
      <c r="A1170" s="108" t="s">
        <v>596</v>
      </c>
      <c r="B1170" s="108">
        <v>722040</v>
      </c>
    </row>
    <row r="1171" spans="1:2" ht="12.75">
      <c r="A1171" s="108" t="s">
        <v>597</v>
      </c>
      <c r="B1171" s="108">
        <v>862200</v>
      </c>
    </row>
    <row r="1172" spans="1:3" ht="12.75">
      <c r="A1172" s="118" t="s">
        <v>337</v>
      </c>
      <c r="B1172" s="118" t="s">
        <v>338</v>
      </c>
      <c r="C1172" s="119" t="s">
        <v>339</v>
      </c>
    </row>
    <row r="1173" spans="1:3" ht="12.75">
      <c r="A1173" s="110" t="s">
        <v>426</v>
      </c>
      <c r="B1173" s="110">
        <v>741.6</v>
      </c>
      <c r="C1173" s="113">
        <v>838.8</v>
      </c>
    </row>
    <row r="1174" spans="1:3" ht="12.75">
      <c r="A1174" s="110" t="s">
        <v>598</v>
      </c>
      <c r="B1174" s="110">
        <v>741.6</v>
      </c>
      <c r="C1174" s="113">
        <v>838.8</v>
      </c>
    </row>
    <row r="1175" spans="1:3" ht="12.75">
      <c r="A1175" s="110" t="s">
        <v>599</v>
      </c>
      <c r="B1175" s="110">
        <v>757.2</v>
      </c>
      <c r="C1175" s="113">
        <v>865.2</v>
      </c>
    </row>
    <row r="1176" spans="1:3" ht="12.75">
      <c r="A1176" s="110" t="s">
        <v>600</v>
      </c>
      <c r="B1176" s="110">
        <v>944.4</v>
      </c>
      <c r="C1176" s="113">
        <v>1038</v>
      </c>
    </row>
    <row r="1177" spans="1:3" ht="12.75">
      <c r="A1177" s="110" t="s">
        <v>601</v>
      </c>
      <c r="B1177" s="110">
        <v>950.4</v>
      </c>
      <c r="C1177" s="113">
        <v>1053.6</v>
      </c>
    </row>
    <row r="1178" spans="1:3" ht="12.75">
      <c r="A1178" s="110" t="s">
        <v>602</v>
      </c>
      <c r="B1178" s="110">
        <v>1735.2</v>
      </c>
      <c r="C1178" s="113">
        <v>1982.4</v>
      </c>
    </row>
    <row r="1179" spans="1:3" ht="12.75">
      <c r="A1179" s="110" t="s">
        <v>603</v>
      </c>
      <c r="B1179" s="110">
        <v>1908</v>
      </c>
      <c r="C1179" s="113">
        <v>1982.4</v>
      </c>
    </row>
    <row r="1180" spans="1:3" ht="12.75">
      <c r="A1180" s="110" t="s">
        <v>604</v>
      </c>
      <c r="B1180" s="110">
        <v>1416</v>
      </c>
      <c r="C1180" s="113">
        <v>1656</v>
      </c>
    </row>
    <row r="1181" spans="1:3" ht="12.75">
      <c r="A1181" s="110" t="s">
        <v>605</v>
      </c>
      <c r="B1181" s="110">
        <v>1514.4</v>
      </c>
      <c r="C1181" s="113">
        <v>1815.6</v>
      </c>
    </row>
    <row r="1182" spans="1:3" ht="12.75">
      <c r="A1182" s="110" t="s">
        <v>606</v>
      </c>
      <c r="B1182" s="110">
        <v>1668</v>
      </c>
      <c r="C1182" s="113">
        <v>1920</v>
      </c>
    </row>
    <row r="1183" spans="1:3" ht="12.75">
      <c r="A1183" s="110" t="s">
        <v>607</v>
      </c>
      <c r="B1183" s="110">
        <v>2700</v>
      </c>
      <c r="C1183" s="113">
        <v>3648</v>
      </c>
    </row>
    <row r="1184" spans="1:3" ht="12.75">
      <c r="A1184" s="110" t="s">
        <v>608</v>
      </c>
      <c r="B1184" s="110">
        <v>3164.4</v>
      </c>
      <c r="C1184" s="113">
        <v>3960</v>
      </c>
    </row>
    <row r="1185" spans="1:3" ht="12.75">
      <c r="A1185" s="110" t="s">
        <v>609</v>
      </c>
      <c r="B1185" s="110">
        <v>3715.2</v>
      </c>
      <c r="C1185" s="113">
        <v>4788</v>
      </c>
    </row>
    <row r="1186" spans="1:3" ht="12.75">
      <c r="A1186" s="110" t="s">
        <v>610</v>
      </c>
      <c r="B1186" s="110">
        <v>5394</v>
      </c>
      <c r="C1186" s="113">
        <v>6471.6</v>
      </c>
    </row>
    <row r="1187" spans="1:3" ht="12.75">
      <c r="A1187" s="110" t="s">
        <v>611</v>
      </c>
      <c r="B1187" s="110">
        <v>5394</v>
      </c>
      <c r="C1187" s="113">
        <v>6471.6</v>
      </c>
    </row>
    <row r="1188" spans="1:3" ht="12.75">
      <c r="A1188" s="110" t="s">
        <v>612</v>
      </c>
      <c r="B1188" s="110">
        <v>5768.4</v>
      </c>
      <c r="C1188" s="113">
        <v>6921.6</v>
      </c>
    </row>
    <row r="1189" spans="1:3" ht="12.75">
      <c r="A1189" s="110" t="s">
        <v>613</v>
      </c>
      <c r="B1189" s="110">
        <v>6144</v>
      </c>
      <c r="C1189" s="113">
        <v>7371.6</v>
      </c>
    </row>
    <row r="1190" spans="1:3" ht="12.75">
      <c r="A1190" s="110" t="s">
        <v>614</v>
      </c>
      <c r="B1190" s="110">
        <v>7540.8</v>
      </c>
      <c r="C1190" s="113">
        <v>9804</v>
      </c>
    </row>
    <row r="1191" spans="1:3" ht="12.75">
      <c r="A1191" s="110" t="s">
        <v>615</v>
      </c>
      <c r="B1191" s="110">
        <v>7540.8</v>
      </c>
      <c r="C1191" s="113">
        <v>9804</v>
      </c>
    </row>
    <row r="1192" spans="1:3" ht="12.75">
      <c r="A1192" s="110" t="s">
        <v>616</v>
      </c>
      <c r="B1192" s="110">
        <v>9494.4</v>
      </c>
      <c r="C1192" s="113">
        <v>11392.8</v>
      </c>
    </row>
    <row r="1193" spans="1:3" ht="12.75">
      <c r="A1193" s="110" t="s">
        <v>617</v>
      </c>
      <c r="B1193" s="110">
        <v>9494.4</v>
      </c>
      <c r="C1193" s="113">
        <v>11392.8</v>
      </c>
    </row>
    <row r="1194" spans="1:3" ht="12.75">
      <c r="A1194" s="110" t="s">
        <v>618</v>
      </c>
      <c r="B1194" s="110">
        <v>9769.2</v>
      </c>
      <c r="C1194" s="113">
        <v>11724</v>
      </c>
    </row>
    <row r="1195" spans="1:3" ht="12.75">
      <c r="A1195" s="110" t="s">
        <v>619</v>
      </c>
      <c r="B1195" s="110">
        <v>9976.8</v>
      </c>
      <c r="C1195" s="113">
        <v>11971.2</v>
      </c>
    </row>
    <row r="1196" spans="1:3" ht="12.75">
      <c r="A1196" s="110" t="s">
        <v>620</v>
      </c>
      <c r="B1196" s="110">
        <v>9976.8</v>
      </c>
      <c r="C1196" s="113">
        <v>11971.2</v>
      </c>
    </row>
    <row r="1197" spans="1:3" ht="12.75">
      <c r="A1197" s="110" t="s">
        <v>470</v>
      </c>
      <c r="B1197" s="110">
        <v>9976.8</v>
      </c>
      <c r="C1197" s="113">
        <v>11971.2</v>
      </c>
    </row>
    <row r="1198" spans="1:3" ht="12.75">
      <c r="A1198" s="110" t="s">
        <v>621</v>
      </c>
      <c r="B1198" s="110">
        <v>19098</v>
      </c>
      <c r="C1198" s="113">
        <v>23253.6</v>
      </c>
    </row>
    <row r="1199" spans="1:3" ht="12.75">
      <c r="A1199" s="110" t="s">
        <v>622</v>
      </c>
      <c r="B1199" s="110">
        <v>37213.2</v>
      </c>
      <c r="C1199" s="113">
        <v>40719.6</v>
      </c>
    </row>
    <row r="1200" spans="1:3" ht="12.75">
      <c r="A1200" s="110" t="s">
        <v>623</v>
      </c>
      <c r="B1200" s="110">
        <v>10558.8</v>
      </c>
      <c r="C1200" s="113">
        <v>12759.6</v>
      </c>
    </row>
    <row r="1201" spans="1:3" ht="12.75">
      <c r="A1201" s="110" t="s">
        <v>624</v>
      </c>
      <c r="B1201" s="110">
        <v>10558.8</v>
      </c>
      <c r="C1201" s="113">
        <v>12759.6</v>
      </c>
    </row>
    <row r="1202" spans="1:3" ht="12.75">
      <c r="A1202" s="110" t="s">
        <v>625</v>
      </c>
      <c r="B1202" s="110">
        <v>15775.2</v>
      </c>
      <c r="C1202" s="113">
        <v>18930</v>
      </c>
    </row>
    <row r="1203" spans="1:3" ht="12.75">
      <c r="A1203" s="110" t="s">
        <v>626</v>
      </c>
      <c r="B1203" s="110">
        <v>15775.2</v>
      </c>
      <c r="C1203" s="113">
        <v>18930</v>
      </c>
    </row>
    <row r="1204" spans="1:3" ht="12.75">
      <c r="A1204" s="110" t="s">
        <v>627</v>
      </c>
      <c r="B1204" s="110">
        <v>15775.2</v>
      </c>
      <c r="C1204" s="113">
        <v>19636.8</v>
      </c>
    </row>
    <row r="1205" spans="1:3" ht="12.75">
      <c r="A1205" s="110" t="s">
        <v>628</v>
      </c>
      <c r="B1205" s="110">
        <v>29827.2</v>
      </c>
      <c r="C1205" s="113">
        <v>34756.8</v>
      </c>
    </row>
    <row r="1206" spans="1:3" ht="12.75">
      <c r="A1206" s="120"/>
      <c r="B1206" s="722"/>
      <c r="C1206" s="722"/>
    </row>
    <row r="1207" ht="12.75">
      <c r="A1207" s="121" t="s">
        <v>629</v>
      </c>
    </row>
    <row r="1208" ht="12.75">
      <c r="A1208" t="s">
        <v>630</v>
      </c>
    </row>
    <row r="1209" spans="1:3" ht="12.75">
      <c r="A1209" s="122"/>
      <c r="B1209" s="122"/>
      <c r="C1209" s="116"/>
    </row>
    <row r="1210" spans="1:3" ht="12.75">
      <c r="A1210" s="123" t="s">
        <v>631</v>
      </c>
      <c r="B1210" s="122"/>
      <c r="C1210" s="116"/>
    </row>
    <row r="1211" spans="1:3" ht="12.75">
      <c r="A1211" s="123" t="s">
        <v>632</v>
      </c>
      <c r="B1211" s="122"/>
      <c r="C1211" s="116"/>
    </row>
    <row r="1212" spans="1:3" ht="12.75">
      <c r="A1212" s="122"/>
      <c r="B1212" s="122"/>
      <c r="C1212" s="116"/>
    </row>
    <row r="1213" spans="1:2" ht="12.75">
      <c r="A1213" t="s">
        <v>329</v>
      </c>
      <c r="B1213" s="103"/>
    </row>
    <row r="1214" ht="12.75">
      <c r="B1214" s="103"/>
    </row>
    <row r="1215" spans="1:2" ht="12.75">
      <c r="A1215" t="s">
        <v>330</v>
      </c>
      <c r="B1215" s="103"/>
    </row>
    <row r="1216" ht="12.75">
      <c r="B1216" s="103"/>
    </row>
    <row r="1217" spans="1:2" ht="12.75">
      <c r="A1217" t="s">
        <v>331</v>
      </c>
      <c r="B1217" s="103"/>
    </row>
    <row r="1218" spans="1:3" ht="12.75">
      <c r="A1218" s="122"/>
      <c r="B1218" s="122"/>
      <c r="C1218" s="116"/>
    </row>
    <row r="1221" spans="1:4" ht="12.75">
      <c r="A1221" s="723" t="s">
        <v>633</v>
      </c>
      <c r="B1221" s="723"/>
      <c r="C1221" s="723"/>
      <c r="D1221" s="723"/>
    </row>
    <row r="1222" spans="1:4" ht="12.75">
      <c r="A1222" s="697" t="s">
        <v>337</v>
      </c>
      <c r="B1222" s="697" t="s">
        <v>487</v>
      </c>
      <c r="C1222" s="697"/>
      <c r="D1222" s="697"/>
    </row>
    <row r="1223" spans="1:4" ht="12.75">
      <c r="A1223" s="697"/>
      <c r="B1223" s="106" t="s">
        <v>338</v>
      </c>
      <c r="C1223" s="106" t="s">
        <v>339</v>
      </c>
      <c r="D1223" s="113" t="s">
        <v>634</v>
      </c>
    </row>
    <row r="1224" spans="1:4" ht="12.75">
      <c r="A1224" s="106" t="s">
        <v>349</v>
      </c>
      <c r="B1224" s="125">
        <v>64.8</v>
      </c>
      <c r="C1224" s="125">
        <v>72</v>
      </c>
      <c r="D1224" s="113"/>
    </row>
    <row r="1225" spans="1:4" ht="12.75">
      <c r="A1225" s="106" t="s">
        <v>350</v>
      </c>
      <c r="B1225" s="125">
        <v>66</v>
      </c>
      <c r="C1225" s="125">
        <v>73.2</v>
      </c>
      <c r="D1225" s="113"/>
    </row>
    <row r="1226" spans="1:4" ht="12.75">
      <c r="A1226" s="106" t="s">
        <v>351</v>
      </c>
      <c r="B1226" s="125">
        <v>69.6</v>
      </c>
      <c r="C1226" s="125">
        <v>79.2</v>
      </c>
      <c r="D1226" s="113"/>
    </row>
    <row r="1227" spans="1:4" ht="12.75">
      <c r="A1227" s="106" t="s">
        <v>635</v>
      </c>
      <c r="B1227" s="125">
        <v>171.6</v>
      </c>
      <c r="C1227" s="125">
        <v>171.6</v>
      </c>
      <c r="D1227" s="113"/>
    </row>
    <row r="1228" spans="1:4" ht="12.75">
      <c r="A1228" s="106" t="s">
        <v>353</v>
      </c>
      <c r="B1228" s="125">
        <v>96</v>
      </c>
      <c r="C1228" s="125">
        <v>115.2</v>
      </c>
      <c r="D1228" s="113"/>
    </row>
    <row r="1229" spans="1:4" ht="12.75">
      <c r="A1229" s="106" t="s">
        <v>636</v>
      </c>
      <c r="B1229" s="125">
        <v>105.6</v>
      </c>
      <c r="C1229" s="125">
        <v>127.2</v>
      </c>
      <c r="D1229" s="113"/>
    </row>
    <row r="1230" spans="1:4" ht="12.75">
      <c r="A1230" s="106" t="s">
        <v>355</v>
      </c>
      <c r="B1230" s="125">
        <v>105.6</v>
      </c>
      <c r="C1230" s="125">
        <v>127.2</v>
      </c>
      <c r="D1230" s="113"/>
    </row>
    <row r="1231" spans="1:4" ht="12.75">
      <c r="A1231" s="106" t="s">
        <v>637</v>
      </c>
      <c r="B1231" s="125">
        <v>115.2</v>
      </c>
      <c r="C1231" s="125">
        <v>138</v>
      </c>
      <c r="D1231" s="113"/>
    </row>
    <row r="1232" spans="1:4" ht="12.75">
      <c r="A1232" s="106" t="s">
        <v>358</v>
      </c>
      <c r="B1232" s="125">
        <v>115.2</v>
      </c>
      <c r="C1232" s="125">
        <v>138</v>
      </c>
      <c r="D1232" s="113"/>
    </row>
    <row r="1233" spans="1:4" ht="12.75">
      <c r="A1233" s="106" t="s">
        <v>361</v>
      </c>
      <c r="B1233" s="125">
        <v>129.6</v>
      </c>
      <c r="C1233" s="125">
        <v>144</v>
      </c>
      <c r="D1233" s="113"/>
    </row>
    <row r="1234" spans="1:4" ht="12.75">
      <c r="A1234" s="106" t="s">
        <v>638</v>
      </c>
      <c r="B1234" s="125">
        <v>126</v>
      </c>
      <c r="C1234" s="125">
        <v>151.2</v>
      </c>
      <c r="D1234" s="113"/>
    </row>
    <row r="1235" spans="1:4" ht="12.75">
      <c r="A1235" s="106" t="s">
        <v>639</v>
      </c>
      <c r="B1235" s="125">
        <v>134.4</v>
      </c>
      <c r="C1235" s="125">
        <v>162</v>
      </c>
      <c r="D1235" s="113"/>
    </row>
    <row r="1236" spans="1:4" ht="12.75">
      <c r="A1236" s="106" t="s">
        <v>366</v>
      </c>
      <c r="B1236" s="125">
        <v>271.2</v>
      </c>
      <c r="C1236" s="125">
        <v>352.8</v>
      </c>
      <c r="D1236" s="113"/>
    </row>
    <row r="1237" spans="1:4" ht="12.75">
      <c r="A1237" s="106" t="s">
        <v>368</v>
      </c>
      <c r="B1237" s="125">
        <v>108</v>
      </c>
      <c r="C1237" s="125">
        <v>120</v>
      </c>
      <c r="D1237" s="113"/>
    </row>
    <row r="1238" spans="1:4" ht="12.75">
      <c r="A1238" s="106" t="s">
        <v>369</v>
      </c>
      <c r="B1238" s="125">
        <v>151.2</v>
      </c>
      <c r="C1238" s="125">
        <v>172.8</v>
      </c>
      <c r="D1238" s="113"/>
    </row>
    <row r="1239" spans="1:4" ht="12.75">
      <c r="A1239" s="106" t="s">
        <v>370</v>
      </c>
      <c r="B1239" s="125">
        <v>156</v>
      </c>
      <c r="C1239" s="125">
        <v>187.2</v>
      </c>
      <c r="D1239" s="113"/>
    </row>
    <row r="1240" spans="1:4" ht="12.75">
      <c r="A1240" s="106" t="s">
        <v>372</v>
      </c>
      <c r="B1240" s="125">
        <v>198</v>
      </c>
      <c r="C1240" s="125">
        <v>216</v>
      </c>
      <c r="D1240" s="113"/>
    </row>
    <row r="1241" spans="1:4" ht="12.75">
      <c r="A1241" s="106" t="s">
        <v>373</v>
      </c>
      <c r="B1241" s="125">
        <v>344.4</v>
      </c>
      <c r="C1241" s="125">
        <v>447.6</v>
      </c>
      <c r="D1241" s="113"/>
    </row>
    <row r="1242" spans="1:4" ht="12.75">
      <c r="A1242" s="106" t="s">
        <v>380</v>
      </c>
      <c r="B1242" s="125">
        <v>234</v>
      </c>
      <c r="C1242" s="125">
        <v>273.6</v>
      </c>
      <c r="D1242" s="113"/>
    </row>
    <row r="1243" spans="1:4" ht="12.75">
      <c r="A1243" s="106" t="s">
        <v>640</v>
      </c>
      <c r="B1243" s="125">
        <v>297.6</v>
      </c>
      <c r="C1243" s="125">
        <v>483.6</v>
      </c>
      <c r="D1243" s="113"/>
    </row>
    <row r="1244" spans="1:4" ht="12.75">
      <c r="A1244" s="106" t="s">
        <v>383</v>
      </c>
      <c r="B1244" s="125">
        <v>396</v>
      </c>
      <c r="C1244" s="125">
        <v>483.6</v>
      </c>
      <c r="D1244" s="113"/>
    </row>
    <row r="1245" spans="1:4" ht="12.75">
      <c r="A1245" s="106" t="s">
        <v>641</v>
      </c>
      <c r="B1245" s="125">
        <v>458.4</v>
      </c>
      <c r="C1245" s="125">
        <v>492</v>
      </c>
      <c r="D1245" s="113"/>
    </row>
    <row r="1246" spans="1:4" ht="12.75">
      <c r="A1246" s="106" t="s">
        <v>387</v>
      </c>
      <c r="B1246" s="125">
        <v>570</v>
      </c>
      <c r="C1246" s="125">
        <v>615.6</v>
      </c>
      <c r="D1246" s="113"/>
    </row>
    <row r="1247" spans="1:4" ht="12.75">
      <c r="A1247" s="106" t="s">
        <v>642</v>
      </c>
      <c r="B1247" s="125">
        <v>669.6</v>
      </c>
      <c r="C1247" s="125">
        <v>748.8</v>
      </c>
      <c r="D1247" s="113"/>
    </row>
    <row r="1248" spans="1:4" ht="12.75">
      <c r="A1248" s="106" t="s">
        <v>394</v>
      </c>
      <c r="B1248" s="125">
        <v>816</v>
      </c>
      <c r="C1248" s="125">
        <v>975.6</v>
      </c>
      <c r="D1248" s="113"/>
    </row>
    <row r="1249" spans="1:4" ht="12.75">
      <c r="A1249" s="106" t="s">
        <v>643</v>
      </c>
      <c r="B1249" s="125">
        <v>984</v>
      </c>
      <c r="C1249" s="125">
        <v>1125.6</v>
      </c>
      <c r="D1249" s="113"/>
    </row>
    <row r="1250" spans="1:4" ht="12.75">
      <c r="A1250" s="106" t="s">
        <v>644</v>
      </c>
      <c r="B1250" s="125">
        <v>849.6</v>
      </c>
      <c r="C1250" s="125">
        <v>948</v>
      </c>
      <c r="D1250" s="113"/>
    </row>
    <row r="1251" spans="1:4" ht="12.75">
      <c r="A1251" s="106" t="s">
        <v>397</v>
      </c>
      <c r="B1251" s="125">
        <v>1056</v>
      </c>
      <c r="C1251" s="125">
        <v>1284</v>
      </c>
      <c r="D1251" s="113"/>
    </row>
    <row r="1252" spans="1:4" ht="12.75">
      <c r="A1252" s="106" t="s">
        <v>645</v>
      </c>
      <c r="B1252" s="125">
        <v>864</v>
      </c>
      <c r="C1252" s="125">
        <v>984</v>
      </c>
      <c r="D1252" s="113"/>
    </row>
    <row r="1253" spans="1:4" ht="12.75">
      <c r="A1253" s="106" t="s">
        <v>646</v>
      </c>
      <c r="B1253" s="125">
        <v>1044</v>
      </c>
      <c r="C1253" s="125">
        <v>1128</v>
      </c>
      <c r="D1253" s="113"/>
    </row>
    <row r="1254" spans="1:4" ht="12.75">
      <c r="A1254" s="106" t="s">
        <v>400</v>
      </c>
      <c r="B1254" s="125">
        <v>1260</v>
      </c>
      <c r="C1254" s="125">
        <v>1416</v>
      </c>
      <c r="D1254" s="113"/>
    </row>
    <row r="1255" spans="1:4" ht="12.75">
      <c r="A1255" s="106" t="s">
        <v>647</v>
      </c>
      <c r="B1255" s="125">
        <v>1644</v>
      </c>
      <c r="C1255" s="125">
        <v>1900.8</v>
      </c>
      <c r="D1255" s="113"/>
    </row>
    <row r="1256" spans="1:4" ht="12.75">
      <c r="A1256" s="106" t="s">
        <v>404</v>
      </c>
      <c r="B1256" s="125">
        <v>1908</v>
      </c>
      <c r="C1256" s="125">
        <v>1965.6</v>
      </c>
      <c r="D1256" s="113"/>
    </row>
    <row r="1257" spans="1:4" ht="12.75">
      <c r="A1257" s="106" t="s">
        <v>406</v>
      </c>
      <c r="B1257" s="125">
        <v>3168</v>
      </c>
      <c r="C1257" s="125">
        <v>4356</v>
      </c>
      <c r="D1257" s="113"/>
    </row>
    <row r="1258" spans="1:4" ht="12.75">
      <c r="A1258" s="106" t="s">
        <v>648</v>
      </c>
      <c r="B1258" s="125">
        <v>4680</v>
      </c>
      <c r="C1258" s="125">
        <v>6084</v>
      </c>
      <c r="D1258" s="113"/>
    </row>
    <row r="1259" spans="1:4" ht="12.75">
      <c r="A1259" s="106" t="s">
        <v>649</v>
      </c>
      <c r="B1259" s="125">
        <v>6960</v>
      </c>
      <c r="C1259" s="125">
        <v>8280</v>
      </c>
      <c r="D1259" s="113"/>
    </row>
    <row r="1260" spans="1:4" ht="12.75">
      <c r="A1260" s="106" t="s">
        <v>650</v>
      </c>
      <c r="B1260" s="125">
        <v>7320</v>
      </c>
      <c r="C1260" s="125">
        <v>9396</v>
      </c>
      <c r="D1260" s="113"/>
    </row>
    <row r="1261" spans="1:4" ht="12.75">
      <c r="A1261" s="106" t="s">
        <v>651</v>
      </c>
      <c r="B1261" s="125">
        <v>8280</v>
      </c>
      <c r="C1261" s="125">
        <v>10296</v>
      </c>
      <c r="D1261" s="113"/>
    </row>
    <row r="1262" spans="1:4" ht="12.75">
      <c r="A1262" s="106" t="s">
        <v>652</v>
      </c>
      <c r="B1262" s="125">
        <v>18720</v>
      </c>
      <c r="C1262" s="125">
        <v>22464</v>
      </c>
      <c r="D1262" s="113"/>
    </row>
    <row r="1263" spans="1:4" ht="12.75">
      <c r="A1263" s="106" t="s">
        <v>653</v>
      </c>
      <c r="B1263" s="125">
        <v>27600</v>
      </c>
      <c r="C1263" s="125">
        <v>33120</v>
      </c>
      <c r="D1263" s="113"/>
    </row>
    <row r="1264" spans="1:4" ht="12.75">
      <c r="A1264" s="106" t="s">
        <v>654</v>
      </c>
      <c r="B1264" s="125">
        <v>33120</v>
      </c>
      <c r="C1264" s="125">
        <v>36288</v>
      </c>
      <c r="D1264" s="113"/>
    </row>
    <row r="1266" spans="1:4" ht="12.75">
      <c r="A1266" s="121" t="s">
        <v>332</v>
      </c>
      <c r="B1266" s="126"/>
      <c r="C1266" s="127"/>
      <c r="D1266" s="127"/>
    </row>
    <row r="1267" spans="1:4" ht="12.75">
      <c r="A1267" t="s">
        <v>333</v>
      </c>
      <c r="B1267" s="126"/>
      <c r="C1267" s="127"/>
      <c r="D1267" s="127"/>
    </row>
    <row r="1268" spans="2:4" ht="12.75">
      <c r="B1268" s="126"/>
      <c r="C1268" s="127"/>
      <c r="D1268" s="127"/>
    </row>
    <row r="1269" spans="1:4" ht="12.75">
      <c r="A1269" t="s">
        <v>334</v>
      </c>
      <c r="B1269" s="126"/>
      <c r="C1269" s="127"/>
      <c r="D1269" s="127"/>
    </row>
    <row r="1270" spans="1:4" ht="12.75">
      <c r="A1270" t="s">
        <v>335</v>
      </c>
      <c r="B1270" s="126"/>
      <c r="C1270" s="127"/>
      <c r="D1270" s="127"/>
    </row>
    <row r="1271" spans="2:4" ht="12.75">
      <c r="B1271" s="126"/>
      <c r="C1271" s="127"/>
      <c r="D1271" s="127"/>
    </row>
    <row r="1272" spans="1:4" ht="12.75">
      <c r="A1272" t="s">
        <v>329</v>
      </c>
      <c r="B1272" s="126"/>
      <c r="C1272" s="127"/>
      <c r="D1272" s="127"/>
    </row>
    <row r="1273" spans="2:4" ht="12.75">
      <c r="B1273" s="126"/>
      <c r="C1273" s="127"/>
      <c r="D1273" s="127"/>
    </row>
    <row r="1274" spans="1:4" ht="12.75">
      <c r="A1274" t="s">
        <v>330</v>
      </c>
      <c r="B1274" s="126"/>
      <c r="C1274" s="127"/>
      <c r="D1274" s="127"/>
    </row>
    <row r="1275" spans="2:4" ht="12.75">
      <c r="B1275" s="126"/>
      <c r="C1275" s="127"/>
      <c r="D1275" s="127"/>
    </row>
    <row r="1276" spans="1:4" ht="12.75">
      <c r="A1276" t="s">
        <v>331</v>
      </c>
      <c r="B1276" s="126"/>
      <c r="C1276" s="127"/>
      <c r="D1276" s="127"/>
    </row>
    <row r="1280" spans="1:14" ht="15.75">
      <c r="A1280" s="729" t="s">
        <v>655</v>
      </c>
      <c r="B1280" s="730"/>
      <c r="C1280" s="730"/>
      <c r="D1280" s="730"/>
      <c r="E1280" s="730"/>
      <c r="F1280" s="730"/>
      <c r="G1280" s="730"/>
      <c r="H1280" s="730"/>
      <c r="I1280" s="730"/>
      <c r="J1280" s="730"/>
      <c r="K1280" s="730"/>
      <c r="L1280" s="730"/>
      <c r="M1280" s="730"/>
      <c r="N1280" s="731"/>
    </row>
    <row r="1281" spans="1:14" ht="12.75">
      <c r="A1281" s="724" t="s">
        <v>656</v>
      </c>
      <c r="B1281" s="128" t="s">
        <v>657</v>
      </c>
      <c r="C1281" s="128" t="s">
        <v>658</v>
      </c>
      <c r="D1281" s="128" t="s">
        <v>659</v>
      </c>
      <c r="E1281" s="128" t="s">
        <v>660</v>
      </c>
      <c r="F1281" s="128" t="s">
        <v>661</v>
      </c>
      <c r="G1281" s="128" t="s">
        <v>662</v>
      </c>
      <c r="H1281" s="128" t="s">
        <v>663</v>
      </c>
      <c r="I1281" s="128" t="s">
        <v>664</v>
      </c>
      <c r="J1281" s="128" t="s">
        <v>665</v>
      </c>
      <c r="K1281" s="128" t="s">
        <v>666</v>
      </c>
      <c r="L1281" s="128" t="s">
        <v>667</v>
      </c>
      <c r="M1281" s="128" t="s">
        <v>668</v>
      </c>
      <c r="N1281" s="129" t="s">
        <v>669</v>
      </c>
    </row>
    <row r="1282" spans="1:14" ht="12.75">
      <c r="A1282" s="725"/>
      <c r="B1282" s="726" t="s">
        <v>754</v>
      </c>
      <c r="C1282" s="727"/>
      <c r="D1282" s="727"/>
      <c r="E1282" s="727"/>
      <c r="F1282" s="727"/>
      <c r="G1282" s="727"/>
      <c r="H1282" s="727"/>
      <c r="I1282" s="727"/>
      <c r="J1282" s="727"/>
      <c r="K1282" s="727"/>
      <c r="L1282" s="727"/>
      <c r="M1282" s="727"/>
      <c r="N1282" s="728"/>
    </row>
    <row r="1283" spans="1:14" ht="12.75">
      <c r="A1283" s="124">
        <v>60</v>
      </c>
      <c r="B1283" s="125">
        <v>4.08</v>
      </c>
      <c r="C1283" s="125">
        <v>5.04</v>
      </c>
      <c r="D1283" s="125">
        <v>5.88</v>
      </c>
      <c r="E1283" s="125">
        <v>7.44</v>
      </c>
      <c r="F1283" s="125">
        <v>8.04</v>
      </c>
      <c r="G1283" s="125">
        <v>9.72</v>
      </c>
      <c r="H1283" s="125">
        <v>10.44</v>
      </c>
      <c r="I1283" s="125">
        <v>12.96</v>
      </c>
      <c r="J1283" s="125">
        <v>0</v>
      </c>
      <c r="K1283" s="125">
        <v>0</v>
      </c>
      <c r="L1283" s="125">
        <v>0</v>
      </c>
      <c r="M1283" s="125">
        <v>0</v>
      </c>
      <c r="N1283" s="130">
        <v>0</v>
      </c>
    </row>
    <row r="1284" spans="1:14" ht="12.75">
      <c r="A1284" s="124">
        <v>70</v>
      </c>
      <c r="B1284" s="125">
        <v>4.8</v>
      </c>
      <c r="C1284" s="125">
        <v>5.88</v>
      </c>
      <c r="D1284" s="125">
        <v>6.24</v>
      </c>
      <c r="E1284" s="125">
        <v>7.8</v>
      </c>
      <c r="F1284" s="125">
        <v>9.36</v>
      </c>
      <c r="G1284" s="125">
        <v>11.28</v>
      </c>
      <c r="H1284" s="125">
        <v>12.12</v>
      </c>
      <c r="I1284" s="125">
        <v>15.12</v>
      </c>
      <c r="J1284" s="125">
        <v>0</v>
      </c>
      <c r="K1284" s="125">
        <v>0</v>
      </c>
      <c r="L1284" s="125">
        <v>0</v>
      </c>
      <c r="M1284" s="125">
        <v>0</v>
      </c>
      <c r="N1284" s="130">
        <v>0</v>
      </c>
    </row>
    <row r="1285" spans="1:14" ht="12.75">
      <c r="A1285" s="124">
        <v>75</v>
      </c>
      <c r="B1285" s="125">
        <v>5.16</v>
      </c>
      <c r="C1285" s="125">
        <v>6.24</v>
      </c>
      <c r="D1285" s="125">
        <v>6.72</v>
      </c>
      <c r="E1285" s="125">
        <v>8.4</v>
      </c>
      <c r="F1285" s="125">
        <v>9.96</v>
      </c>
      <c r="G1285" s="125">
        <v>12.12</v>
      </c>
      <c r="H1285" s="125">
        <v>12.96</v>
      </c>
      <c r="I1285" s="125">
        <v>16.32</v>
      </c>
      <c r="J1285" s="125">
        <v>0</v>
      </c>
      <c r="K1285" s="125">
        <v>0</v>
      </c>
      <c r="L1285" s="125">
        <v>0</v>
      </c>
      <c r="M1285" s="125">
        <v>0</v>
      </c>
      <c r="N1285" s="130">
        <v>0</v>
      </c>
    </row>
    <row r="1286" spans="1:14" ht="12.75">
      <c r="A1286" s="124">
        <v>80</v>
      </c>
      <c r="B1286" s="125">
        <v>5.52</v>
      </c>
      <c r="C1286" s="125">
        <v>6.72</v>
      </c>
      <c r="D1286" s="125">
        <v>7.08</v>
      </c>
      <c r="E1286" s="125">
        <v>9</v>
      </c>
      <c r="F1286" s="125">
        <v>10.68</v>
      </c>
      <c r="G1286" s="125">
        <v>12.84</v>
      </c>
      <c r="H1286" s="125">
        <v>13.92</v>
      </c>
      <c r="I1286" s="125">
        <v>17.28</v>
      </c>
      <c r="J1286" s="125">
        <v>22.68</v>
      </c>
      <c r="K1286" s="125">
        <v>40.92</v>
      </c>
      <c r="L1286" s="125">
        <v>57.84</v>
      </c>
      <c r="M1286" s="125">
        <v>69.72</v>
      </c>
      <c r="N1286" s="130">
        <v>79.8</v>
      </c>
    </row>
    <row r="1287" spans="1:14" ht="12.75">
      <c r="A1287" s="124">
        <v>90</v>
      </c>
      <c r="B1287" s="125">
        <v>5.64</v>
      </c>
      <c r="C1287" s="125">
        <v>7.44</v>
      </c>
      <c r="D1287" s="125">
        <v>7.92</v>
      </c>
      <c r="E1287" s="125">
        <v>9.96</v>
      </c>
      <c r="F1287" s="125">
        <v>10.8</v>
      </c>
      <c r="G1287" s="125">
        <v>14.4</v>
      </c>
      <c r="H1287" s="125">
        <v>15.72</v>
      </c>
      <c r="I1287" s="125">
        <v>19.56</v>
      </c>
      <c r="J1287" s="125">
        <v>25.44</v>
      </c>
      <c r="K1287" s="125">
        <v>46.2</v>
      </c>
      <c r="L1287" s="125">
        <v>65.04</v>
      </c>
      <c r="M1287" s="125">
        <v>78.36</v>
      </c>
      <c r="N1287" s="130">
        <v>89.76</v>
      </c>
    </row>
    <row r="1288" spans="1:14" ht="12.75">
      <c r="A1288" s="124">
        <v>100</v>
      </c>
      <c r="B1288" s="125">
        <v>6.24</v>
      </c>
      <c r="C1288" s="125">
        <v>7.56</v>
      </c>
      <c r="D1288" s="125">
        <v>9</v>
      </c>
      <c r="E1288" s="125">
        <v>11.16</v>
      </c>
      <c r="F1288" s="125">
        <v>12.12</v>
      </c>
      <c r="G1288" s="125">
        <v>14.52</v>
      </c>
      <c r="H1288" s="125">
        <v>17.28</v>
      </c>
      <c r="I1288" s="125">
        <v>21.72</v>
      </c>
      <c r="J1288" s="125">
        <v>28.44</v>
      </c>
      <c r="K1288" s="125">
        <v>51.24</v>
      </c>
      <c r="L1288" s="125">
        <v>72.36</v>
      </c>
      <c r="M1288" s="125">
        <v>87.12</v>
      </c>
      <c r="N1288" s="130">
        <v>99.72</v>
      </c>
    </row>
    <row r="1289" spans="1:14" ht="12.75">
      <c r="A1289" s="124">
        <v>110</v>
      </c>
      <c r="B1289" s="125">
        <v>6.96</v>
      </c>
      <c r="C1289" s="125">
        <v>8.28</v>
      </c>
      <c r="D1289" s="125">
        <v>9.12</v>
      </c>
      <c r="E1289" s="125">
        <v>12.24</v>
      </c>
      <c r="F1289" s="125">
        <v>13.32</v>
      </c>
      <c r="G1289" s="125">
        <v>15.96</v>
      </c>
      <c r="H1289" s="125">
        <v>17.28</v>
      </c>
      <c r="I1289" s="125">
        <v>23.52</v>
      </c>
      <c r="J1289" s="125">
        <v>31.2</v>
      </c>
      <c r="K1289" s="125">
        <v>56.4</v>
      </c>
      <c r="L1289" s="125">
        <v>79.44</v>
      </c>
      <c r="M1289" s="125">
        <v>95.76</v>
      </c>
      <c r="N1289" s="130">
        <v>109.68</v>
      </c>
    </row>
    <row r="1290" spans="1:14" ht="12.75">
      <c r="A1290" s="124">
        <v>120</v>
      </c>
      <c r="B1290" s="125">
        <v>7.68</v>
      </c>
      <c r="C1290" s="125">
        <v>9.12</v>
      </c>
      <c r="D1290" s="125">
        <v>9.72</v>
      </c>
      <c r="E1290" s="125">
        <v>13.44</v>
      </c>
      <c r="F1290" s="125">
        <v>14.52</v>
      </c>
      <c r="G1290" s="125">
        <v>17.52</v>
      </c>
      <c r="H1290" s="125">
        <v>18.84</v>
      </c>
      <c r="I1290" s="125">
        <v>23.64</v>
      </c>
      <c r="J1290" s="125">
        <v>33.96</v>
      </c>
      <c r="K1290" s="125">
        <v>61.56</v>
      </c>
      <c r="L1290" s="125">
        <v>86.64</v>
      </c>
      <c r="M1290" s="125">
        <v>104.4</v>
      </c>
      <c r="N1290" s="130">
        <v>119.76</v>
      </c>
    </row>
    <row r="1291" spans="1:14" ht="12.75">
      <c r="A1291" s="124">
        <v>130</v>
      </c>
      <c r="B1291" s="125">
        <v>8.28</v>
      </c>
      <c r="C1291" s="125">
        <v>9.84</v>
      </c>
      <c r="D1291" s="125">
        <v>10.56</v>
      </c>
      <c r="E1291" s="125">
        <v>15.12</v>
      </c>
      <c r="F1291" s="125">
        <v>15.84</v>
      </c>
      <c r="G1291" s="125">
        <v>18.84</v>
      </c>
      <c r="H1291" s="125">
        <v>20.4</v>
      </c>
      <c r="I1291" s="125">
        <v>25.56</v>
      </c>
      <c r="J1291" s="125">
        <v>35.28</v>
      </c>
      <c r="K1291" s="125">
        <v>66.6</v>
      </c>
      <c r="L1291" s="125">
        <v>93.96</v>
      </c>
      <c r="M1291" s="125">
        <v>113.16</v>
      </c>
      <c r="N1291" s="130">
        <v>129.6</v>
      </c>
    </row>
    <row r="1292" spans="1:14" ht="12.75">
      <c r="A1292" s="124">
        <v>140</v>
      </c>
      <c r="B1292" s="125">
        <v>8.88</v>
      </c>
      <c r="C1292" s="125">
        <v>10.56</v>
      </c>
      <c r="D1292" s="125">
        <v>11.4</v>
      </c>
      <c r="E1292" s="125">
        <v>16.32</v>
      </c>
      <c r="F1292" s="125">
        <v>16.08</v>
      </c>
      <c r="G1292" s="125">
        <v>19.44</v>
      </c>
      <c r="H1292" s="125">
        <v>22.08</v>
      </c>
      <c r="I1292" s="125">
        <v>27.6</v>
      </c>
      <c r="J1292" s="125">
        <v>36</v>
      </c>
      <c r="K1292" s="125">
        <v>68.52</v>
      </c>
      <c r="L1292" s="125">
        <v>101.16</v>
      </c>
      <c r="M1292" s="125">
        <v>121.8</v>
      </c>
      <c r="N1292" s="130">
        <v>139.68</v>
      </c>
    </row>
    <row r="1293" spans="1:14" ht="12.75">
      <c r="A1293" s="124">
        <v>150</v>
      </c>
      <c r="B1293" s="125">
        <v>9.48</v>
      </c>
      <c r="C1293" s="125">
        <v>11.4</v>
      </c>
      <c r="D1293" s="125">
        <v>12.12</v>
      </c>
      <c r="E1293" s="125">
        <v>17.28</v>
      </c>
      <c r="F1293" s="125">
        <v>16.32</v>
      </c>
      <c r="G1293" s="125">
        <v>19.8</v>
      </c>
      <c r="H1293" s="125">
        <v>23.52</v>
      </c>
      <c r="I1293" s="125">
        <v>29.52</v>
      </c>
      <c r="J1293" s="125">
        <v>38.64</v>
      </c>
      <c r="K1293" s="125">
        <v>69.84</v>
      </c>
      <c r="L1293" s="125">
        <v>103.92</v>
      </c>
      <c r="M1293" s="125">
        <v>130.56</v>
      </c>
      <c r="N1293" s="130">
        <v>149.52</v>
      </c>
    </row>
    <row r="1294" spans="1:14" ht="12.75">
      <c r="A1294" s="124">
        <v>160</v>
      </c>
      <c r="B1294" s="125">
        <v>10.08</v>
      </c>
      <c r="C1294" s="125">
        <v>12.12</v>
      </c>
      <c r="D1294" s="125">
        <v>12.96</v>
      </c>
      <c r="E1294" s="125">
        <v>18.6</v>
      </c>
      <c r="F1294" s="125">
        <v>16.68</v>
      </c>
      <c r="G1294" s="125">
        <v>20.28</v>
      </c>
      <c r="H1294" s="125">
        <v>24.84</v>
      </c>
      <c r="I1294" s="125">
        <v>31.44</v>
      </c>
      <c r="J1294" s="125">
        <v>41.04</v>
      </c>
      <c r="K1294" s="125">
        <v>70.68</v>
      </c>
      <c r="L1294" s="125">
        <v>105</v>
      </c>
      <c r="M1294" s="125">
        <v>139.2</v>
      </c>
      <c r="N1294" s="130">
        <v>159.6</v>
      </c>
    </row>
    <row r="1295" spans="1:14" ht="12.75">
      <c r="A1295" s="124">
        <v>170</v>
      </c>
      <c r="B1295" s="125">
        <v>10.68</v>
      </c>
      <c r="C1295" s="125">
        <v>12.84</v>
      </c>
      <c r="D1295" s="125">
        <v>13.8</v>
      </c>
      <c r="E1295" s="125">
        <v>19.8</v>
      </c>
      <c r="F1295" s="125">
        <v>17.88</v>
      </c>
      <c r="G1295" s="125">
        <v>21.48</v>
      </c>
      <c r="H1295" s="125">
        <v>26.4</v>
      </c>
      <c r="I1295" s="125">
        <v>33.6</v>
      </c>
      <c r="J1295" s="125">
        <v>43.8</v>
      </c>
      <c r="K1295" s="125">
        <v>71.52</v>
      </c>
      <c r="L1295" s="125">
        <v>111.72</v>
      </c>
      <c r="M1295" s="125">
        <v>147.84</v>
      </c>
      <c r="N1295" s="130">
        <v>169.56</v>
      </c>
    </row>
    <row r="1296" spans="1:14" ht="12.75">
      <c r="A1296" s="124">
        <v>180</v>
      </c>
      <c r="B1296" s="125">
        <v>11.4</v>
      </c>
      <c r="C1296" s="125">
        <v>13.68</v>
      </c>
      <c r="D1296" s="125">
        <v>14.52</v>
      </c>
      <c r="E1296" s="125">
        <v>21</v>
      </c>
      <c r="F1296" s="125">
        <v>18.84</v>
      </c>
      <c r="G1296" s="125">
        <v>22.68</v>
      </c>
      <c r="H1296" s="125">
        <v>27.84</v>
      </c>
      <c r="I1296" s="125">
        <v>37.32</v>
      </c>
      <c r="J1296" s="125">
        <v>46.2</v>
      </c>
      <c r="K1296" s="125">
        <v>72.48</v>
      </c>
      <c r="L1296" s="125">
        <v>118.2</v>
      </c>
      <c r="M1296" s="125">
        <v>148.92</v>
      </c>
      <c r="N1296" s="130">
        <v>179.52</v>
      </c>
    </row>
    <row r="1297" spans="1:14" ht="12.75">
      <c r="A1297" s="124">
        <v>190</v>
      </c>
      <c r="B1297" s="125">
        <v>12</v>
      </c>
      <c r="C1297" s="125">
        <v>14.4</v>
      </c>
      <c r="D1297" s="125">
        <v>15.36</v>
      </c>
      <c r="E1297" s="125">
        <v>22.08</v>
      </c>
      <c r="F1297" s="125">
        <v>19.92</v>
      </c>
      <c r="G1297" s="125">
        <v>24</v>
      </c>
      <c r="H1297" s="125">
        <v>29.52</v>
      </c>
      <c r="I1297" s="125">
        <v>41.04</v>
      </c>
      <c r="J1297" s="125">
        <v>50.4</v>
      </c>
      <c r="K1297" s="125">
        <v>73.32</v>
      </c>
      <c r="L1297" s="125">
        <v>121.32</v>
      </c>
      <c r="M1297" s="125">
        <v>150.24</v>
      </c>
      <c r="N1297" s="130">
        <v>189.48</v>
      </c>
    </row>
    <row r="1298" spans="1:14" ht="12.75">
      <c r="A1298" s="124">
        <v>200</v>
      </c>
      <c r="B1298" s="125">
        <v>12.6</v>
      </c>
      <c r="C1298" s="125">
        <v>15</v>
      </c>
      <c r="D1298" s="125">
        <v>16.2</v>
      </c>
      <c r="E1298" s="125">
        <v>23.28</v>
      </c>
      <c r="F1298" s="125">
        <v>21.24</v>
      </c>
      <c r="G1298" s="125">
        <v>25.56</v>
      </c>
      <c r="H1298" s="125">
        <v>31.08</v>
      </c>
      <c r="I1298" s="125">
        <v>43.08</v>
      </c>
      <c r="J1298" s="125">
        <v>53.04</v>
      </c>
      <c r="K1298" s="125">
        <v>74.04</v>
      </c>
      <c r="L1298" s="125">
        <v>124.68</v>
      </c>
      <c r="M1298" s="125">
        <v>158.16</v>
      </c>
      <c r="N1298" s="130">
        <v>199.44</v>
      </c>
    </row>
    <row r="1299" spans="1:14" ht="12.75">
      <c r="A1299" s="124">
        <v>210</v>
      </c>
      <c r="B1299" s="125">
        <v>14.52</v>
      </c>
      <c r="C1299" s="125">
        <v>17.28</v>
      </c>
      <c r="D1299" s="125">
        <v>16.92</v>
      </c>
      <c r="E1299" s="125">
        <v>24.48</v>
      </c>
      <c r="F1299" s="125">
        <v>22.32</v>
      </c>
      <c r="G1299" s="125">
        <v>26.88</v>
      </c>
      <c r="H1299" s="125">
        <v>32.52</v>
      </c>
      <c r="I1299" s="125">
        <v>45.36</v>
      </c>
      <c r="J1299" s="125">
        <v>55.68</v>
      </c>
      <c r="K1299" s="125">
        <v>77.76</v>
      </c>
      <c r="L1299" s="125">
        <v>127.92</v>
      </c>
      <c r="M1299" s="125">
        <v>166.08</v>
      </c>
      <c r="N1299" s="130">
        <v>209.4</v>
      </c>
    </row>
    <row r="1300" spans="1:14" ht="12.75">
      <c r="A1300" s="124">
        <v>220</v>
      </c>
      <c r="B1300" s="125">
        <v>15.12</v>
      </c>
      <c r="C1300" s="125">
        <v>18.12</v>
      </c>
      <c r="D1300" s="125">
        <v>17.88</v>
      </c>
      <c r="E1300" s="125">
        <v>25.44</v>
      </c>
      <c r="F1300" s="125">
        <v>23.28</v>
      </c>
      <c r="G1300" s="125">
        <v>28.08</v>
      </c>
      <c r="H1300" s="125">
        <v>34.2</v>
      </c>
      <c r="I1300" s="125">
        <v>47.52</v>
      </c>
      <c r="J1300" s="125">
        <v>58.32</v>
      </c>
      <c r="K1300" s="125">
        <v>81.48</v>
      </c>
      <c r="L1300" s="125">
        <v>131.16</v>
      </c>
      <c r="M1300" s="125">
        <v>174</v>
      </c>
      <c r="N1300" s="130">
        <v>219.36</v>
      </c>
    </row>
    <row r="1301" spans="1:14" ht="12.75">
      <c r="A1301" s="124">
        <v>230</v>
      </c>
      <c r="B1301" s="125">
        <v>15.96</v>
      </c>
      <c r="C1301" s="125">
        <v>18.96</v>
      </c>
      <c r="D1301" s="125">
        <v>18.6</v>
      </c>
      <c r="E1301" s="125">
        <v>26.76</v>
      </c>
      <c r="F1301" s="125">
        <v>24.48</v>
      </c>
      <c r="G1301" s="125">
        <v>29.4</v>
      </c>
      <c r="H1301" s="125">
        <v>35.76</v>
      </c>
      <c r="I1301" s="125">
        <v>49.68</v>
      </c>
      <c r="J1301" s="125">
        <v>66.48</v>
      </c>
      <c r="K1301" s="125">
        <v>85.2</v>
      </c>
      <c r="L1301" s="125">
        <v>133.32</v>
      </c>
      <c r="M1301" s="125">
        <v>181.8</v>
      </c>
      <c r="N1301" s="130">
        <v>229.32</v>
      </c>
    </row>
    <row r="1302" spans="1:14" ht="12.75">
      <c r="A1302" s="124">
        <v>240</v>
      </c>
      <c r="B1302" s="125">
        <v>16.56</v>
      </c>
      <c r="C1302" s="125">
        <v>19.92</v>
      </c>
      <c r="D1302" s="125">
        <v>21.24</v>
      </c>
      <c r="E1302" s="125">
        <v>30.6</v>
      </c>
      <c r="F1302" s="125">
        <v>27.96</v>
      </c>
      <c r="G1302" s="125">
        <v>33.72</v>
      </c>
      <c r="H1302" s="125">
        <v>37.2</v>
      </c>
      <c r="I1302" s="125">
        <v>51.84</v>
      </c>
      <c r="J1302" s="125">
        <v>69.36</v>
      </c>
      <c r="K1302" s="125">
        <v>88.8</v>
      </c>
      <c r="L1302" s="125">
        <v>134.4</v>
      </c>
      <c r="M1302" s="125">
        <v>189.72</v>
      </c>
      <c r="N1302" s="130">
        <v>239.28</v>
      </c>
    </row>
    <row r="1303" spans="1:14" ht="12.75">
      <c r="A1303" s="124">
        <v>250</v>
      </c>
      <c r="B1303" s="125">
        <v>17.28</v>
      </c>
      <c r="C1303" s="125">
        <v>20.64</v>
      </c>
      <c r="D1303" s="125">
        <v>22.32</v>
      </c>
      <c r="E1303" s="125">
        <v>31.92</v>
      </c>
      <c r="F1303" s="125">
        <v>29.16</v>
      </c>
      <c r="G1303" s="125">
        <v>35.16</v>
      </c>
      <c r="H1303" s="125">
        <v>38.76</v>
      </c>
      <c r="I1303" s="125">
        <v>54</v>
      </c>
      <c r="J1303" s="125">
        <v>72.24</v>
      </c>
      <c r="K1303" s="125">
        <v>93.84</v>
      </c>
      <c r="L1303" s="125">
        <v>140.04</v>
      </c>
      <c r="M1303" s="125">
        <v>197.64</v>
      </c>
      <c r="N1303" s="130">
        <v>249.24</v>
      </c>
    </row>
    <row r="1304" spans="1:14" ht="12.75">
      <c r="A1304" s="124">
        <v>260</v>
      </c>
      <c r="B1304" s="125">
        <v>18.12</v>
      </c>
      <c r="C1304" s="125">
        <v>21.48</v>
      </c>
      <c r="D1304" s="125">
        <v>23.16</v>
      </c>
      <c r="E1304" s="125">
        <v>33.24</v>
      </c>
      <c r="F1304" s="125">
        <v>30.36</v>
      </c>
      <c r="G1304" s="125">
        <v>36.48</v>
      </c>
      <c r="H1304" s="125">
        <v>44.4</v>
      </c>
      <c r="I1304" s="125">
        <v>56.16</v>
      </c>
      <c r="J1304" s="125">
        <v>75.12</v>
      </c>
      <c r="K1304" s="125">
        <v>97.44</v>
      </c>
      <c r="L1304" s="125">
        <v>147.84</v>
      </c>
      <c r="M1304" s="125">
        <v>219.12</v>
      </c>
      <c r="N1304" s="130">
        <v>259.2</v>
      </c>
    </row>
    <row r="1305" spans="1:14" ht="12.75">
      <c r="A1305" s="124">
        <v>270</v>
      </c>
      <c r="B1305" s="125">
        <v>18.72</v>
      </c>
      <c r="C1305" s="125">
        <v>22.32</v>
      </c>
      <c r="D1305" s="125">
        <v>24</v>
      </c>
      <c r="E1305" s="125">
        <v>34.32</v>
      </c>
      <c r="F1305" s="125">
        <v>31.44</v>
      </c>
      <c r="G1305" s="125">
        <v>37.92</v>
      </c>
      <c r="H1305" s="125">
        <v>46.08</v>
      </c>
      <c r="I1305" s="125">
        <v>58.32</v>
      </c>
      <c r="J1305" s="125">
        <v>78</v>
      </c>
      <c r="K1305" s="125">
        <v>101.28</v>
      </c>
      <c r="L1305" s="125">
        <v>157.92</v>
      </c>
      <c r="M1305" s="125">
        <v>240.36</v>
      </c>
      <c r="N1305" s="130">
        <v>269.28</v>
      </c>
    </row>
    <row r="1306" spans="1:14" ht="12.75">
      <c r="A1306" s="124">
        <v>280</v>
      </c>
      <c r="B1306" s="125">
        <v>19.44</v>
      </c>
      <c r="C1306" s="125">
        <v>23.16</v>
      </c>
      <c r="D1306" s="125">
        <v>24.84</v>
      </c>
      <c r="E1306" s="125">
        <v>35.76</v>
      </c>
      <c r="F1306" s="125">
        <v>32.76</v>
      </c>
      <c r="G1306" s="125">
        <v>39.48</v>
      </c>
      <c r="H1306" s="125">
        <v>47.64</v>
      </c>
      <c r="I1306" s="125">
        <v>66.48</v>
      </c>
      <c r="J1306" s="125">
        <v>78.6</v>
      </c>
      <c r="K1306" s="125">
        <v>105</v>
      </c>
      <c r="L1306" s="125">
        <v>165.96</v>
      </c>
      <c r="M1306" s="125">
        <v>249.24</v>
      </c>
      <c r="N1306" s="130">
        <v>279.12</v>
      </c>
    </row>
    <row r="1307" spans="1:14" ht="12.75">
      <c r="A1307" s="124">
        <v>290</v>
      </c>
      <c r="B1307" s="125">
        <v>20.16</v>
      </c>
      <c r="C1307" s="125">
        <v>24</v>
      </c>
      <c r="D1307" s="125">
        <v>25.68</v>
      </c>
      <c r="E1307" s="125">
        <v>37.08</v>
      </c>
      <c r="F1307" s="125">
        <v>33.84</v>
      </c>
      <c r="G1307" s="125">
        <v>40.8</v>
      </c>
      <c r="H1307" s="125">
        <v>49.44</v>
      </c>
      <c r="I1307" s="125">
        <v>68.88</v>
      </c>
      <c r="J1307" s="125">
        <v>79.2</v>
      </c>
      <c r="K1307" s="125">
        <v>108.72</v>
      </c>
      <c r="L1307" s="125">
        <v>171.96</v>
      </c>
      <c r="M1307" s="125">
        <v>258.36</v>
      </c>
      <c r="N1307" s="130">
        <v>289.2</v>
      </c>
    </row>
    <row r="1308" spans="1:14" ht="12.75">
      <c r="A1308" s="124">
        <v>300</v>
      </c>
      <c r="B1308" s="125">
        <v>20.76</v>
      </c>
      <c r="C1308" s="125">
        <v>24.72</v>
      </c>
      <c r="D1308" s="125">
        <v>26.64</v>
      </c>
      <c r="E1308" s="125">
        <v>38.28</v>
      </c>
      <c r="F1308" s="125">
        <v>35.04</v>
      </c>
      <c r="G1308" s="125">
        <v>42.24</v>
      </c>
      <c r="H1308" s="125">
        <v>51.24</v>
      </c>
      <c r="I1308" s="125">
        <v>71.16</v>
      </c>
      <c r="J1308" s="125">
        <v>79.56</v>
      </c>
      <c r="K1308" s="125">
        <v>112.44</v>
      </c>
      <c r="L1308" s="125">
        <v>177.72</v>
      </c>
      <c r="M1308" s="125">
        <v>267.24</v>
      </c>
      <c r="N1308" s="130">
        <v>299.04</v>
      </c>
    </row>
    <row r="1309" spans="1:14" ht="12.75">
      <c r="A1309" s="124">
        <v>310</v>
      </c>
      <c r="B1309" s="125">
        <v>0</v>
      </c>
      <c r="C1309" s="125">
        <v>0</v>
      </c>
      <c r="D1309" s="125">
        <v>0</v>
      </c>
      <c r="E1309" s="125">
        <v>39.48</v>
      </c>
      <c r="F1309" s="125">
        <v>36.12</v>
      </c>
      <c r="G1309" s="125">
        <v>43.68</v>
      </c>
      <c r="H1309" s="125">
        <v>52.8</v>
      </c>
      <c r="I1309" s="125">
        <v>73.56</v>
      </c>
      <c r="J1309" s="125">
        <v>81.12</v>
      </c>
      <c r="K1309" s="125">
        <v>116.16</v>
      </c>
      <c r="L1309" s="125">
        <v>183.72</v>
      </c>
      <c r="M1309" s="125">
        <v>269.88</v>
      </c>
      <c r="N1309" s="130">
        <v>309.12</v>
      </c>
    </row>
    <row r="1310" spans="1:14" ht="12.75">
      <c r="A1310" s="124">
        <v>320</v>
      </c>
      <c r="B1310" s="125">
        <v>0</v>
      </c>
      <c r="C1310" s="125">
        <v>0</v>
      </c>
      <c r="D1310" s="125">
        <v>0</v>
      </c>
      <c r="E1310" s="125">
        <v>40.8</v>
      </c>
      <c r="F1310" s="125">
        <v>37.32</v>
      </c>
      <c r="G1310" s="125">
        <v>44.88</v>
      </c>
      <c r="H1310" s="125">
        <v>54.6</v>
      </c>
      <c r="I1310" s="125">
        <v>76.08</v>
      </c>
      <c r="J1310" s="125">
        <v>83.64</v>
      </c>
      <c r="K1310" s="125">
        <v>120</v>
      </c>
      <c r="L1310" s="125">
        <v>189.72</v>
      </c>
      <c r="M1310" s="125">
        <v>278.52</v>
      </c>
      <c r="N1310" s="130">
        <v>319.08</v>
      </c>
    </row>
    <row r="1311" spans="1:14" ht="12.75">
      <c r="A1311" s="124">
        <v>330</v>
      </c>
      <c r="B1311" s="125">
        <v>0</v>
      </c>
      <c r="C1311" s="125">
        <v>0</v>
      </c>
      <c r="D1311" s="125">
        <v>0</v>
      </c>
      <c r="E1311" s="125">
        <v>42.12</v>
      </c>
      <c r="F1311" s="125">
        <v>38.52</v>
      </c>
      <c r="G1311" s="125">
        <v>46.32</v>
      </c>
      <c r="H1311" s="125">
        <v>56.28</v>
      </c>
      <c r="I1311" s="125">
        <v>78.48</v>
      </c>
      <c r="J1311" s="125">
        <v>86.28</v>
      </c>
      <c r="K1311" s="125">
        <v>123.72</v>
      </c>
      <c r="L1311" s="125">
        <v>195.72</v>
      </c>
      <c r="M1311" s="125">
        <v>287.16</v>
      </c>
      <c r="N1311" s="130">
        <v>329.04</v>
      </c>
    </row>
    <row r="1312" spans="1:14" ht="12.75">
      <c r="A1312" s="124">
        <v>340</v>
      </c>
      <c r="B1312" s="125">
        <v>0</v>
      </c>
      <c r="C1312" s="125">
        <v>0</v>
      </c>
      <c r="D1312" s="125">
        <v>0</v>
      </c>
      <c r="E1312" s="125">
        <v>43.32</v>
      </c>
      <c r="F1312" s="125">
        <v>39.72</v>
      </c>
      <c r="G1312" s="125">
        <v>47.64</v>
      </c>
      <c r="H1312" s="125">
        <v>57.96</v>
      </c>
      <c r="I1312" s="125">
        <v>80.76</v>
      </c>
      <c r="J1312" s="125">
        <v>88.8</v>
      </c>
      <c r="K1312" s="125">
        <v>127.44</v>
      </c>
      <c r="L1312" s="125">
        <v>201.48</v>
      </c>
      <c r="M1312" s="125">
        <v>295.92</v>
      </c>
      <c r="N1312" s="130">
        <v>339</v>
      </c>
    </row>
    <row r="1313" spans="1:14" ht="12.75">
      <c r="A1313" s="124">
        <v>350</v>
      </c>
      <c r="B1313" s="125">
        <v>0</v>
      </c>
      <c r="C1313" s="125">
        <v>0</v>
      </c>
      <c r="D1313" s="125">
        <v>0</v>
      </c>
      <c r="E1313" s="125">
        <v>44.64</v>
      </c>
      <c r="F1313" s="125">
        <v>40.8</v>
      </c>
      <c r="G1313" s="125">
        <v>49.08</v>
      </c>
      <c r="H1313" s="125">
        <v>59.64</v>
      </c>
      <c r="I1313" s="125">
        <v>83.16</v>
      </c>
      <c r="J1313" s="125">
        <v>100.68</v>
      </c>
      <c r="K1313" s="125">
        <v>131.16</v>
      </c>
      <c r="L1313" s="125">
        <v>207.48</v>
      </c>
      <c r="M1313" s="125">
        <v>304.68</v>
      </c>
      <c r="N1313" s="130">
        <v>348.96</v>
      </c>
    </row>
    <row r="1314" spans="1:14" ht="12.75">
      <c r="A1314" s="124">
        <v>360</v>
      </c>
      <c r="B1314" s="125">
        <v>0</v>
      </c>
      <c r="C1314" s="125">
        <v>0</v>
      </c>
      <c r="D1314" s="125">
        <v>0</v>
      </c>
      <c r="E1314" s="125">
        <v>45.96</v>
      </c>
      <c r="F1314" s="125">
        <v>42</v>
      </c>
      <c r="G1314" s="125">
        <v>50.52</v>
      </c>
      <c r="H1314" s="125">
        <v>61.44</v>
      </c>
      <c r="I1314" s="125">
        <v>85.56</v>
      </c>
      <c r="J1314" s="125">
        <v>103.56</v>
      </c>
      <c r="K1314" s="125">
        <v>135</v>
      </c>
      <c r="L1314" s="125">
        <v>213.36</v>
      </c>
      <c r="M1314" s="125">
        <v>313.32</v>
      </c>
      <c r="N1314" s="130">
        <v>358.92</v>
      </c>
    </row>
    <row r="1315" spans="1:14" ht="12.75">
      <c r="A1315" s="124">
        <v>370</v>
      </c>
      <c r="B1315" s="125">
        <v>0</v>
      </c>
      <c r="C1315" s="125">
        <v>0</v>
      </c>
      <c r="D1315" s="125">
        <v>0</v>
      </c>
      <c r="E1315" s="125">
        <v>47.16</v>
      </c>
      <c r="F1315" s="125">
        <v>43.08</v>
      </c>
      <c r="G1315" s="125">
        <v>51.96</v>
      </c>
      <c r="H1315" s="125">
        <v>63.12</v>
      </c>
      <c r="I1315" s="125">
        <v>87.84</v>
      </c>
      <c r="J1315" s="125">
        <v>106.56</v>
      </c>
      <c r="K1315" s="125">
        <v>138.72</v>
      </c>
      <c r="L1315" s="125">
        <v>219.36</v>
      </c>
      <c r="M1315" s="125">
        <v>322.08</v>
      </c>
      <c r="N1315" s="130">
        <v>369</v>
      </c>
    </row>
    <row r="1316" spans="1:14" ht="12.75">
      <c r="A1316" s="124">
        <v>380</v>
      </c>
      <c r="B1316" s="125">
        <v>0</v>
      </c>
      <c r="C1316" s="125">
        <v>0</v>
      </c>
      <c r="D1316" s="125">
        <v>0</v>
      </c>
      <c r="E1316" s="125">
        <v>48.48</v>
      </c>
      <c r="F1316" s="125">
        <v>44.28</v>
      </c>
      <c r="G1316" s="125">
        <v>53.4</v>
      </c>
      <c r="H1316" s="125">
        <v>64.68</v>
      </c>
      <c r="I1316" s="125">
        <v>90.24</v>
      </c>
      <c r="J1316" s="125">
        <v>109.44</v>
      </c>
      <c r="K1316" s="125">
        <v>142.44</v>
      </c>
      <c r="L1316" s="125">
        <v>225.24</v>
      </c>
      <c r="M1316" s="125">
        <v>330.72</v>
      </c>
      <c r="N1316" s="130">
        <v>378.84</v>
      </c>
    </row>
    <row r="1317" spans="1:14" ht="12.75">
      <c r="A1317" s="124">
        <v>390</v>
      </c>
      <c r="B1317" s="125">
        <v>0</v>
      </c>
      <c r="C1317" s="125">
        <v>0</v>
      </c>
      <c r="D1317" s="125">
        <v>0</v>
      </c>
      <c r="E1317" s="125">
        <v>49.68</v>
      </c>
      <c r="F1317" s="125">
        <v>45.36</v>
      </c>
      <c r="G1317" s="125">
        <v>54.84</v>
      </c>
      <c r="H1317" s="125">
        <v>66.48</v>
      </c>
      <c r="I1317" s="125">
        <v>92.52</v>
      </c>
      <c r="J1317" s="125">
        <v>112.2</v>
      </c>
      <c r="K1317" s="125">
        <v>146.28</v>
      </c>
      <c r="L1317" s="125">
        <v>231.12</v>
      </c>
      <c r="M1317" s="125">
        <v>339.48</v>
      </c>
      <c r="N1317" s="130">
        <v>388.8</v>
      </c>
    </row>
    <row r="1318" spans="1:14" ht="12.75">
      <c r="A1318" s="131">
        <v>400</v>
      </c>
      <c r="B1318" s="125">
        <v>0</v>
      </c>
      <c r="C1318" s="125">
        <v>0</v>
      </c>
      <c r="D1318" s="125">
        <v>0</v>
      </c>
      <c r="E1318" s="125">
        <v>51</v>
      </c>
      <c r="F1318" s="125">
        <v>46.68</v>
      </c>
      <c r="G1318" s="125">
        <v>56.16</v>
      </c>
      <c r="H1318" s="125">
        <v>68.16</v>
      </c>
      <c r="I1318" s="125">
        <v>94.92</v>
      </c>
      <c r="J1318" s="125">
        <v>115.2</v>
      </c>
      <c r="K1318" s="125">
        <v>150</v>
      </c>
      <c r="L1318" s="125">
        <v>237</v>
      </c>
      <c r="M1318" s="125">
        <v>348.12</v>
      </c>
      <c r="N1318" s="130">
        <v>398.76</v>
      </c>
    </row>
    <row r="1319" spans="1:14" ht="15.75">
      <c r="A1319" s="729" t="s">
        <v>670</v>
      </c>
      <c r="B1319" s="730"/>
      <c r="C1319" s="730"/>
      <c r="D1319" s="730"/>
      <c r="E1319" s="730"/>
      <c r="F1319" s="730"/>
      <c r="G1319" s="730"/>
      <c r="H1319" s="730"/>
      <c r="I1319" s="730"/>
      <c r="J1319" s="730"/>
      <c r="K1319" s="730"/>
      <c r="L1319" s="730"/>
      <c r="M1319" s="730"/>
      <c r="N1319" s="731"/>
    </row>
    <row r="1320" spans="1:14" ht="12.75">
      <c r="A1320" s="724" t="s">
        <v>656</v>
      </c>
      <c r="B1320" s="128" t="s">
        <v>657</v>
      </c>
      <c r="C1320" s="128" t="s">
        <v>658</v>
      </c>
      <c r="D1320" s="128" t="s">
        <v>659</v>
      </c>
      <c r="E1320" s="128" t="s">
        <v>660</v>
      </c>
      <c r="F1320" s="128" t="s">
        <v>661</v>
      </c>
      <c r="G1320" s="128" t="s">
        <v>662</v>
      </c>
      <c r="H1320" s="128" t="s">
        <v>663</v>
      </c>
      <c r="I1320" s="128" t="s">
        <v>664</v>
      </c>
      <c r="J1320" s="128" t="s">
        <v>665</v>
      </c>
      <c r="K1320" s="128" t="s">
        <v>666</v>
      </c>
      <c r="L1320" s="128" t="s">
        <v>667</v>
      </c>
      <c r="M1320" s="128" t="s">
        <v>668</v>
      </c>
      <c r="N1320" s="129" t="s">
        <v>669</v>
      </c>
    </row>
    <row r="1321" spans="1:14" ht="12.75">
      <c r="A1321" s="725"/>
      <c r="B1321" s="726" t="s">
        <v>254</v>
      </c>
      <c r="C1321" s="727"/>
      <c r="D1321" s="727"/>
      <c r="E1321" s="727"/>
      <c r="F1321" s="727"/>
      <c r="G1321" s="727"/>
      <c r="H1321" s="727"/>
      <c r="I1321" s="727"/>
      <c r="J1321" s="727"/>
      <c r="K1321" s="727"/>
      <c r="L1321" s="727"/>
      <c r="M1321" s="727"/>
      <c r="N1321" s="728"/>
    </row>
    <row r="1322" spans="1:14" ht="12.75">
      <c r="A1322" s="124">
        <v>60</v>
      </c>
      <c r="B1322" s="125">
        <v>5.52</v>
      </c>
      <c r="C1322" s="125">
        <v>6.48</v>
      </c>
      <c r="D1322" s="125">
        <v>7.8</v>
      </c>
      <c r="E1322" s="125">
        <v>9.72</v>
      </c>
      <c r="F1322" s="125">
        <v>10.56</v>
      </c>
      <c r="G1322" s="125">
        <v>12.6</v>
      </c>
      <c r="H1322" s="125">
        <v>13.68</v>
      </c>
      <c r="I1322" s="125">
        <v>16.92</v>
      </c>
      <c r="J1322" s="125">
        <v>0</v>
      </c>
      <c r="K1322" s="125">
        <v>0</v>
      </c>
      <c r="L1322" s="125">
        <v>0</v>
      </c>
      <c r="M1322" s="125">
        <v>0</v>
      </c>
      <c r="N1322" s="130">
        <v>0</v>
      </c>
    </row>
    <row r="1323" spans="1:14" ht="12.75">
      <c r="A1323" s="124">
        <v>70</v>
      </c>
      <c r="B1323" s="125">
        <v>6.24</v>
      </c>
      <c r="C1323" s="125">
        <v>7.8</v>
      </c>
      <c r="D1323" s="125">
        <v>8.16</v>
      </c>
      <c r="E1323" s="125">
        <v>10.2</v>
      </c>
      <c r="F1323" s="125">
        <v>12.12</v>
      </c>
      <c r="G1323" s="125">
        <v>14.52</v>
      </c>
      <c r="H1323" s="125">
        <v>15.84</v>
      </c>
      <c r="I1323" s="125">
        <v>19.8</v>
      </c>
      <c r="J1323" s="125">
        <v>0</v>
      </c>
      <c r="K1323" s="125">
        <v>0</v>
      </c>
      <c r="L1323" s="125">
        <v>0</v>
      </c>
      <c r="M1323" s="125">
        <v>0</v>
      </c>
      <c r="N1323" s="130">
        <v>0</v>
      </c>
    </row>
    <row r="1324" spans="1:14" ht="12.75">
      <c r="A1324" s="124">
        <v>75</v>
      </c>
      <c r="B1324" s="125">
        <v>6.84</v>
      </c>
      <c r="C1324" s="125">
        <v>8.28</v>
      </c>
      <c r="D1324" s="125">
        <v>8.64</v>
      </c>
      <c r="E1324" s="125">
        <v>11.04</v>
      </c>
      <c r="F1324" s="125">
        <v>12.96</v>
      </c>
      <c r="G1324" s="125">
        <v>15.84</v>
      </c>
      <c r="H1324" s="125">
        <v>16.92</v>
      </c>
      <c r="I1324" s="125">
        <v>21.12</v>
      </c>
      <c r="J1324" s="125">
        <v>0</v>
      </c>
      <c r="K1324" s="125">
        <v>0</v>
      </c>
      <c r="L1324" s="125">
        <v>0</v>
      </c>
      <c r="M1324" s="125">
        <v>0</v>
      </c>
      <c r="N1324" s="130">
        <v>0</v>
      </c>
    </row>
    <row r="1325" spans="1:14" ht="12.75">
      <c r="A1325" s="124">
        <v>80</v>
      </c>
      <c r="B1325" s="125">
        <v>7.08</v>
      </c>
      <c r="C1325" s="125">
        <v>8.64</v>
      </c>
      <c r="D1325" s="125">
        <v>9.24</v>
      </c>
      <c r="E1325" s="125">
        <v>11.64</v>
      </c>
      <c r="F1325" s="125">
        <v>13.92</v>
      </c>
      <c r="G1325" s="125">
        <v>16.68</v>
      </c>
      <c r="H1325" s="125">
        <v>18.12</v>
      </c>
      <c r="I1325" s="125">
        <v>22.56</v>
      </c>
      <c r="J1325" s="125">
        <v>29.52</v>
      </c>
      <c r="K1325" s="125">
        <v>53.4</v>
      </c>
      <c r="L1325" s="125">
        <v>75.12</v>
      </c>
      <c r="M1325" s="125">
        <v>90.48</v>
      </c>
      <c r="N1325" s="130">
        <v>103.68</v>
      </c>
    </row>
    <row r="1326" spans="1:14" ht="12.75">
      <c r="A1326" s="124">
        <v>90</v>
      </c>
      <c r="B1326" s="125">
        <v>7.44</v>
      </c>
      <c r="C1326" s="125">
        <v>9.72</v>
      </c>
      <c r="D1326" s="125">
        <v>10.32</v>
      </c>
      <c r="E1326" s="125">
        <v>12.96</v>
      </c>
      <c r="F1326" s="125">
        <v>14.16</v>
      </c>
      <c r="G1326" s="125">
        <v>18.84</v>
      </c>
      <c r="H1326" s="125">
        <v>20.4</v>
      </c>
      <c r="I1326" s="125">
        <v>25.44</v>
      </c>
      <c r="J1326" s="125">
        <v>33.24</v>
      </c>
      <c r="K1326" s="125">
        <v>60.12</v>
      </c>
      <c r="L1326" s="125">
        <v>84.48</v>
      </c>
      <c r="M1326" s="125">
        <v>101.76</v>
      </c>
      <c r="N1326" s="130">
        <v>116.76</v>
      </c>
    </row>
    <row r="1327" spans="1:14" ht="12.75">
      <c r="A1327" s="124">
        <v>100</v>
      </c>
      <c r="B1327" s="125">
        <v>8.28</v>
      </c>
      <c r="C1327" s="125">
        <v>9.84</v>
      </c>
      <c r="D1327" s="125">
        <v>11.64</v>
      </c>
      <c r="E1327" s="125">
        <v>14.4</v>
      </c>
      <c r="F1327" s="125">
        <v>15.84</v>
      </c>
      <c r="G1327" s="125">
        <v>18.96</v>
      </c>
      <c r="H1327" s="125">
        <v>22.44</v>
      </c>
      <c r="I1327" s="125">
        <v>28.2</v>
      </c>
      <c r="J1327" s="125">
        <v>36.84</v>
      </c>
      <c r="K1327" s="125">
        <v>66.72</v>
      </c>
      <c r="L1327" s="125">
        <v>94.08</v>
      </c>
      <c r="M1327" s="125">
        <v>113.16</v>
      </c>
      <c r="N1327" s="130">
        <v>129.6</v>
      </c>
    </row>
    <row r="1328" spans="1:14" ht="12.75">
      <c r="A1328" s="124">
        <v>110</v>
      </c>
      <c r="B1328" s="125">
        <v>9.24</v>
      </c>
      <c r="C1328" s="125">
        <v>10.68</v>
      </c>
      <c r="D1328" s="125">
        <v>11.76</v>
      </c>
      <c r="E1328" s="125">
        <v>15.96</v>
      </c>
      <c r="F1328" s="125">
        <v>17.28</v>
      </c>
      <c r="G1328" s="125">
        <v>20.88</v>
      </c>
      <c r="H1328" s="125">
        <v>22.56</v>
      </c>
      <c r="I1328" s="125">
        <v>30.72</v>
      </c>
      <c r="J1328" s="125">
        <v>40.56</v>
      </c>
      <c r="K1328" s="125">
        <v>73.32</v>
      </c>
      <c r="L1328" s="125">
        <v>103.32</v>
      </c>
      <c r="M1328" s="125">
        <v>124.44</v>
      </c>
      <c r="N1328" s="130">
        <v>142.68</v>
      </c>
    </row>
    <row r="1329" spans="1:14" ht="12.75">
      <c r="A1329" s="124">
        <v>120</v>
      </c>
      <c r="B1329" s="125">
        <v>9.96</v>
      </c>
      <c r="C1329" s="125">
        <v>11.76</v>
      </c>
      <c r="D1329" s="125">
        <v>12.6</v>
      </c>
      <c r="E1329" s="125">
        <v>17.28</v>
      </c>
      <c r="F1329" s="125">
        <v>18.96</v>
      </c>
      <c r="G1329" s="125">
        <v>22.8</v>
      </c>
      <c r="H1329" s="125">
        <v>24.72</v>
      </c>
      <c r="I1329" s="125">
        <v>30.84</v>
      </c>
      <c r="J1329" s="125">
        <v>44.16</v>
      </c>
      <c r="K1329" s="125">
        <v>80.04</v>
      </c>
      <c r="L1329" s="125">
        <v>112.68</v>
      </c>
      <c r="M1329" s="125">
        <v>135.72</v>
      </c>
      <c r="N1329" s="130">
        <v>155.64</v>
      </c>
    </row>
    <row r="1330" spans="1:14" ht="12.75">
      <c r="A1330" s="124">
        <v>130</v>
      </c>
      <c r="B1330" s="125">
        <v>10.68</v>
      </c>
      <c r="C1330" s="125">
        <v>12.72</v>
      </c>
      <c r="D1330" s="125">
        <v>13.8</v>
      </c>
      <c r="E1330" s="125">
        <v>19.68</v>
      </c>
      <c r="F1330" s="125">
        <v>20.52</v>
      </c>
      <c r="G1330" s="125">
        <v>24.72</v>
      </c>
      <c r="H1330" s="125">
        <v>26.64</v>
      </c>
      <c r="I1330" s="125">
        <v>33.36</v>
      </c>
      <c r="J1330" s="125">
        <v>45.96</v>
      </c>
      <c r="K1330" s="125">
        <v>86.64</v>
      </c>
      <c r="L1330" s="125">
        <v>122.28</v>
      </c>
      <c r="M1330" s="125">
        <v>147</v>
      </c>
      <c r="N1330" s="130">
        <v>168.48</v>
      </c>
    </row>
    <row r="1331" spans="1:14" ht="12.75">
      <c r="A1331" s="124">
        <v>140</v>
      </c>
      <c r="B1331" s="125">
        <v>11.52</v>
      </c>
      <c r="C1331" s="125">
        <v>13.8</v>
      </c>
      <c r="D1331" s="125">
        <v>14.76</v>
      </c>
      <c r="E1331" s="125">
        <v>21.12</v>
      </c>
      <c r="F1331" s="125">
        <v>21</v>
      </c>
      <c r="G1331" s="125">
        <v>25.32</v>
      </c>
      <c r="H1331" s="125">
        <v>28.68</v>
      </c>
      <c r="I1331" s="125">
        <v>35.88</v>
      </c>
      <c r="J1331" s="125">
        <v>46.8</v>
      </c>
      <c r="K1331" s="125">
        <v>89.16</v>
      </c>
      <c r="L1331" s="125">
        <v>131.52</v>
      </c>
      <c r="M1331" s="125">
        <v>158.16</v>
      </c>
      <c r="N1331" s="130">
        <v>181.56</v>
      </c>
    </row>
    <row r="1332" spans="1:14" ht="12.75">
      <c r="A1332" s="124">
        <v>150</v>
      </c>
      <c r="B1332" s="125">
        <v>12.36</v>
      </c>
      <c r="C1332" s="125">
        <v>14.76</v>
      </c>
      <c r="D1332" s="125">
        <v>15.84</v>
      </c>
      <c r="E1332" s="125">
        <v>22.56</v>
      </c>
      <c r="F1332" s="125">
        <v>21.12</v>
      </c>
      <c r="G1332" s="125">
        <v>25.68</v>
      </c>
      <c r="H1332" s="125">
        <v>30.72</v>
      </c>
      <c r="I1332" s="125">
        <v>38.4</v>
      </c>
      <c r="J1332" s="125">
        <v>50.28</v>
      </c>
      <c r="K1332" s="125">
        <v>90.84</v>
      </c>
      <c r="L1332" s="125">
        <v>135.24</v>
      </c>
      <c r="M1332" s="125">
        <v>169.8</v>
      </c>
      <c r="N1332" s="130">
        <v>194.4</v>
      </c>
    </row>
    <row r="1333" spans="1:14" ht="12.75">
      <c r="A1333" s="124">
        <v>160</v>
      </c>
      <c r="B1333" s="125">
        <v>13.2</v>
      </c>
      <c r="C1333" s="125">
        <v>15.84</v>
      </c>
      <c r="D1333" s="125">
        <v>16.8</v>
      </c>
      <c r="E1333" s="125">
        <v>24.24</v>
      </c>
      <c r="F1333" s="125">
        <v>21.84</v>
      </c>
      <c r="G1333" s="125">
        <v>26.28</v>
      </c>
      <c r="H1333" s="125">
        <v>32.28</v>
      </c>
      <c r="I1333" s="125">
        <v>40.92</v>
      </c>
      <c r="J1333" s="125">
        <v>53.4</v>
      </c>
      <c r="K1333" s="125">
        <v>91.92</v>
      </c>
      <c r="L1333" s="125">
        <v>136.56</v>
      </c>
      <c r="M1333" s="125">
        <v>180.96</v>
      </c>
      <c r="N1333" s="130">
        <v>207.48</v>
      </c>
    </row>
    <row r="1334" spans="1:14" ht="12.75">
      <c r="A1334" s="124">
        <v>170</v>
      </c>
      <c r="B1334" s="125">
        <v>14.04</v>
      </c>
      <c r="C1334" s="125">
        <v>16.68</v>
      </c>
      <c r="D1334" s="125">
        <v>18.12</v>
      </c>
      <c r="E1334" s="125">
        <v>25.68</v>
      </c>
      <c r="F1334" s="125">
        <v>23.28</v>
      </c>
      <c r="G1334" s="125">
        <v>27.96</v>
      </c>
      <c r="H1334" s="125">
        <v>34.32</v>
      </c>
      <c r="I1334" s="125">
        <v>43.68</v>
      </c>
      <c r="J1334" s="125">
        <v>56.88</v>
      </c>
      <c r="K1334" s="125">
        <v>93</v>
      </c>
      <c r="L1334" s="125">
        <v>145.08</v>
      </c>
      <c r="M1334" s="125">
        <v>192.24</v>
      </c>
      <c r="N1334" s="130">
        <v>220.44</v>
      </c>
    </row>
    <row r="1335" spans="1:14" ht="12.75">
      <c r="A1335" s="124">
        <v>180</v>
      </c>
      <c r="B1335" s="125">
        <v>14.88</v>
      </c>
      <c r="C1335" s="125">
        <v>17.76</v>
      </c>
      <c r="D1335" s="125">
        <v>18.96</v>
      </c>
      <c r="E1335" s="125">
        <v>27.24</v>
      </c>
      <c r="F1335" s="125">
        <v>24.48</v>
      </c>
      <c r="G1335" s="125">
        <v>17.52</v>
      </c>
      <c r="H1335" s="125">
        <v>36.36</v>
      </c>
      <c r="I1335" s="125">
        <v>48.6</v>
      </c>
      <c r="J1335" s="125">
        <v>60.12</v>
      </c>
      <c r="K1335" s="125">
        <v>94.2</v>
      </c>
      <c r="L1335" s="125">
        <v>153.6</v>
      </c>
      <c r="M1335" s="125">
        <v>193.68</v>
      </c>
      <c r="N1335" s="130">
        <v>233.28</v>
      </c>
    </row>
    <row r="1336" spans="1:14" ht="12.75">
      <c r="A1336" s="124">
        <v>190</v>
      </c>
      <c r="B1336" s="125">
        <v>15.6</v>
      </c>
      <c r="C1336" s="125">
        <v>18.72</v>
      </c>
      <c r="D1336" s="125">
        <v>20.04</v>
      </c>
      <c r="E1336" s="125">
        <v>28.68</v>
      </c>
      <c r="F1336" s="125">
        <v>25.8</v>
      </c>
      <c r="G1336" s="125">
        <v>31.32</v>
      </c>
      <c r="H1336" s="125">
        <v>38.4</v>
      </c>
      <c r="I1336" s="125">
        <v>53.4</v>
      </c>
      <c r="J1336" s="125">
        <v>65.52</v>
      </c>
      <c r="K1336" s="125">
        <v>95.28</v>
      </c>
      <c r="L1336" s="125">
        <v>157.8</v>
      </c>
      <c r="M1336" s="125">
        <v>195.36</v>
      </c>
      <c r="N1336" s="130">
        <v>246.36</v>
      </c>
    </row>
    <row r="1337" spans="1:14" ht="12.75">
      <c r="A1337" s="124">
        <v>200</v>
      </c>
      <c r="B1337" s="125">
        <v>16.44</v>
      </c>
      <c r="C1337" s="125">
        <v>19.56</v>
      </c>
      <c r="D1337" s="125">
        <v>21</v>
      </c>
      <c r="E1337" s="125">
        <v>30.24</v>
      </c>
      <c r="F1337" s="125">
        <v>27.6</v>
      </c>
      <c r="G1337" s="125">
        <v>33.36</v>
      </c>
      <c r="H1337" s="125">
        <v>40.32</v>
      </c>
      <c r="I1337" s="125">
        <v>56.16</v>
      </c>
      <c r="J1337" s="125">
        <v>68.88</v>
      </c>
      <c r="K1337" s="125">
        <v>96.24</v>
      </c>
      <c r="L1337" s="125">
        <v>162</v>
      </c>
      <c r="M1337" s="125">
        <v>205.56</v>
      </c>
      <c r="N1337" s="130">
        <v>259.2</v>
      </c>
    </row>
    <row r="1338" spans="1:14" ht="12.75">
      <c r="A1338" s="124">
        <v>210</v>
      </c>
      <c r="B1338" s="125">
        <v>18.96</v>
      </c>
      <c r="C1338" s="125">
        <v>22.56</v>
      </c>
      <c r="D1338" s="125">
        <v>22.08</v>
      </c>
      <c r="E1338" s="125">
        <v>31.8</v>
      </c>
      <c r="F1338" s="125">
        <v>29.04</v>
      </c>
      <c r="G1338" s="125">
        <v>35.04</v>
      </c>
      <c r="H1338" s="125">
        <v>42.36</v>
      </c>
      <c r="I1338" s="125">
        <v>59.04</v>
      </c>
      <c r="J1338" s="125">
        <v>72.36</v>
      </c>
      <c r="K1338" s="125">
        <v>101.28</v>
      </c>
      <c r="L1338" s="125">
        <v>166.2</v>
      </c>
      <c r="M1338" s="125">
        <v>215.88</v>
      </c>
      <c r="N1338" s="130">
        <v>272.28</v>
      </c>
    </row>
    <row r="1339" spans="1:14" ht="12.75">
      <c r="A1339" s="124">
        <v>220</v>
      </c>
      <c r="B1339" s="125">
        <v>19.8</v>
      </c>
      <c r="C1339" s="125">
        <v>23.64</v>
      </c>
      <c r="D1339" s="125">
        <v>23.28</v>
      </c>
      <c r="E1339" s="125">
        <v>33.24</v>
      </c>
      <c r="F1339" s="125">
        <v>30.36</v>
      </c>
      <c r="G1339" s="125">
        <v>36.48</v>
      </c>
      <c r="H1339" s="125">
        <v>44.52</v>
      </c>
      <c r="I1339" s="125">
        <v>61.8</v>
      </c>
      <c r="J1339" s="125">
        <v>75.84</v>
      </c>
      <c r="K1339" s="125">
        <v>105.96</v>
      </c>
      <c r="L1339" s="125">
        <v>170.52</v>
      </c>
      <c r="M1339" s="125">
        <v>226.2</v>
      </c>
      <c r="N1339" s="130">
        <v>285.24</v>
      </c>
    </row>
    <row r="1340" spans="1:14" ht="12.75">
      <c r="A1340" s="124">
        <v>230</v>
      </c>
      <c r="B1340" s="125">
        <v>20.88</v>
      </c>
      <c r="C1340" s="125">
        <v>24.72</v>
      </c>
      <c r="D1340" s="125">
        <v>24.24</v>
      </c>
      <c r="E1340" s="125">
        <v>34.68</v>
      </c>
      <c r="F1340" s="125">
        <v>31.8</v>
      </c>
      <c r="G1340" s="125">
        <v>38.28</v>
      </c>
      <c r="H1340" s="125">
        <v>46.44</v>
      </c>
      <c r="I1340" s="125">
        <v>64.56</v>
      </c>
      <c r="J1340" s="125">
        <v>86.4</v>
      </c>
      <c r="K1340" s="125">
        <v>110.88</v>
      </c>
      <c r="L1340" s="125">
        <v>173.28</v>
      </c>
      <c r="M1340" s="125">
        <v>236.52</v>
      </c>
      <c r="N1340" s="130">
        <v>298.2</v>
      </c>
    </row>
    <row r="1341" spans="1:14" ht="12.75">
      <c r="A1341" s="124">
        <v>240</v>
      </c>
      <c r="B1341" s="125">
        <v>21.6</v>
      </c>
      <c r="C1341" s="125">
        <v>25.8</v>
      </c>
      <c r="D1341" s="125">
        <v>27.6</v>
      </c>
      <c r="E1341" s="125">
        <v>39.84</v>
      </c>
      <c r="F1341" s="125">
        <v>36.48</v>
      </c>
      <c r="G1341" s="125">
        <v>43.92</v>
      </c>
      <c r="H1341" s="125">
        <v>48.36</v>
      </c>
      <c r="I1341" s="125">
        <v>67.44</v>
      </c>
      <c r="J1341" s="125">
        <v>90.24</v>
      </c>
      <c r="K1341" s="125">
        <v>115.56</v>
      </c>
      <c r="L1341" s="125">
        <v>174.72</v>
      </c>
      <c r="M1341" s="125">
        <v>246.6</v>
      </c>
      <c r="N1341" s="130">
        <v>311.16</v>
      </c>
    </row>
    <row r="1342" spans="1:14" ht="12.75">
      <c r="A1342" s="124">
        <v>250</v>
      </c>
      <c r="B1342" s="125">
        <v>22.44</v>
      </c>
      <c r="C1342" s="125">
        <v>26.88</v>
      </c>
      <c r="D1342" s="125">
        <v>29.04</v>
      </c>
      <c r="E1342" s="125">
        <v>41.64</v>
      </c>
      <c r="F1342" s="125">
        <v>37.92</v>
      </c>
      <c r="G1342" s="125">
        <v>45.84</v>
      </c>
      <c r="H1342" s="125">
        <v>50.52</v>
      </c>
      <c r="I1342" s="125">
        <v>70.32</v>
      </c>
      <c r="J1342" s="125">
        <v>93.96</v>
      </c>
      <c r="K1342" s="125">
        <v>122.04</v>
      </c>
      <c r="L1342" s="125">
        <v>182.04</v>
      </c>
      <c r="M1342" s="125">
        <v>256.92</v>
      </c>
      <c r="N1342" s="130">
        <v>324</v>
      </c>
    </row>
    <row r="1343" spans="1:14" ht="12.75">
      <c r="A1343" s="124">
        <v>260</v>
      </c>
      <c r="B1343" s="125">
        <v>23.4</v>
      </c>
      <c r="C1343" s="125">
        <v>27.96</v>
      </c>
      <c r="D1343" s="125">
        <v>30</v>
      </c>
      <c r="E1343" s="125">
        <v>43.08</v>
      </c>
      <c r="F1343" s="125">
        <v>39.48</v>
      </c>
      <c r="G1343" s="125">
        <v>47.52</v>
      </c>
      <c r="H1343" s="125">
        <v>57.72</v>
      </c>
      <c r="I1343" s="125">
        <v>73.08</v>
      </c>
      <c r="J1343" s="125">
        <v>97.68</v>
      </c>
      <c r="K1343" s="125">
        <v>126.72</v>
      </c>
      <c r="L1343" s="125">
        <v>192.24</v>
      </c>
      <c r="M1343" s="125">
        <v>284.88</v>
      </c>
      <c r="N1343" s="130">
        <v>337.08</v>
      </c>
    </row>
    <row r="1344" spans="1:14" ht="12.75">
      <c r="A1344" s="124">
        <v>270</v>
      </c>
      <c r="B1344" s="125">
        <v>24.36</v>
      </c>
      <c r="C1344" s="125">
        <v>29.04</v>
      </c>
      <c r="D1344" s="125">
        <v>31.32</v>
      </c>
      <c r="E1344" s="125">
        <v>44.76</v>
      </c>
      <c r="F1344" s="125">
        <v>40.92</v>
      </c>
      <c r="G1344" s="125">
        <v>49.32</v>
      </c>
      <c r="H1344" s="125">
        <v>60</v>
      </c>
      <c r="I1344" s="125">
        <v>75.84</v>
      </c>
      <c r="J1344" s="125">
        <v>101.4</v>
      </c>
      <c r="K1344" s="125">
        <v>131.64</v>
      </c>
      <c r="L1344" s="125">
        <v>205.32</v>
      </c>
      <c r="M1344" s="125">
        <v>312.6</v>
      </c>
      <c r="N1344" s="130">
        <v>350.04</v>
      </c>
    </row>
    <row r="1345" spans="1:14" ht="12.75">
      <c r="A1345" s="124">
        <v>280</v>
      </c>
      <c r="B1345" s="125">
        <v>25.32</v>
      </c>
      <c r="C1345" s="125">
        <v>30</v>
      </c>
      <c r="D1345" s="125">
        <v>32.28</v>
      </c>
      <c r="E1345" s="125">
        <v>46.44</v>
      </c>
      <c r="F1345" s="125">
        <v>42.48</v>
      </c>
      <c r="G1345" s="125">
        <v>51.24</v>
      </c>
      <c r="H1345" s="125">
        <v>62.04</v>
      </c>
      <c r="I1345" s="125">
        <v>86.4</v>
      </c>
      <c r="J1345" s="125">
        <v>102.24</v>
      </c>
      <c r="K1345" s="125">
        <v>136.44</v>
      </c>
      <c r="L1345" s="125">
        <v>215.76</v>
      </c>
      <c r="M1345" s="125">
        <v>324</v>
      </c>
      <c r="N1345" s="130">
        <v>363</v>
      </c>
    </row>
    <row r="1346" spans="1:14" ht="12.75">
      <c r="A1346" s="124">
        <v>290</v>
      </c>
      <c r="B1346" s="125">
        <v>26.16</v>
      </c>
      <c r="C1346" s="125">
        <v>31.32</v>
      </c>
      <c r="D1346" s="125">
        <v>33.6</v>
      </c>
      <c r="E1346" s="125">
        <v>48.24</v>
      </c>
      <c r="F1346" s="125">
        <v>44.04</v>
      </c>
      <c r="G1346" s="125">
        <v>53.04</v>
      </c>
      <c r="H1346" s="125">
        <v>64.32</v>
      </c>
      <c r="I1346" s="125">
        <v>89.52</v>
      </c>
      <c r="J1346" s="125">
        <v>102.84</v>
      </c>
      <c r="K1346" s="125">
        <v>141.36</v>
      </c>
      <c r="L1346" s="125">
        <v>223.56</v>
      </c>
      <c r="M1346" s="125">
        <v>335.76</v>
      </c>
      <c r="N1346" s="130">
        <v>375.96</v>
      </c>
    </row>
    <row r="1347" spans="1:14" ht="12.75">
      <c r="A1347" s="124">
        <v>300</v>
      </c>
      <c r="B1347" s="125">
        <v>27</v>
      </c>
      <c r="C1347" s="125">
        <v>32.16</v>
      </c>
      <c r="D1347" s="125">
        <v>34.56</v>
      </c>
      <c r="E1347" s="125">
        <v>49.8</v>
      </c>
      <c r="F1347" s="125">
        <v>45.48</v>
      </c>
      <c r="G1347" s="125">
        <v>54.96</v>
      </c>
      <c r="H1347" s="125">
        <v>66.6</v>
      </c>
      <c r="I1347" s="125">
        <v>92.64</v>
      </c>
      <c r="J1347" s="125">
        <v>103.56</v>
      </c>
      <c r="K1347" s="125">
        <v>146.28</v>
      </c>
      <c r="L1347" s="125">
        <v>231.12</v>
      </c>
      <c r="M1347" s="125">
        <v>347.4</v>
      </c>
      <c r="N1347" s="130">
        <v>388.8</v>
      </c>
    </row>
    <row r="1348" spans="1:14" ht="12.75">
      <c r="A1348" s="124">
        <v>310</v>
      </c>
      <c r="B1348" s="125">
        <v>0</v>
      </c>
      <c r="C1348" s="125">
        <v>0</v>
      </c>
      <c r="D1348" s="125">
        <v>0</v>
      </c>
      <c r="E1348" s="125">
        <v>51.36</v>
      </c>
      <c r="F1348" s="125">
        <v>46.92</v>
      </c>
      <c r="G1348" s="125">
        <v>56.76</v>
      </c>
      <c r="H1348" s="125">
        <v>68.76</v>
      </c>
      <c r="I1348" s="125">
        <v>95.76</v>
      </c>
      <c r="J1348" s="125">
        <v>105.48</v>
      </c>
      <c r="K1348" s="125">
        <v>151.08</v>
      </c>
      <c r="L1348" s="125">
        <v>238.92</v>
      </c>
      <c r="M1348" s="125">
        <v>350.76</v>
      </c>
      <c r="N1348" s="130">
        <v>401.88</v>
      </c>
    </row>
    <row r="1349" spans="1:14" ht="12.75">
      <c r="A1349" s="124">
        <v>320</v>
      </c>
      <c r="B1349" s="125">
        <v>0</v>
      </c>
      <c r="C1349" s="125">
        <v>0</v>
      </c>
      <c r="D1349" s="125">
        <v>0</v>
      </c>
      <c r="E1349" s="125">
        <v>53.04</v>
      </c>
      <c r="F1349" s="125">
        <v>48.6</v>
      </c>
      <c r="G1349" s="125">
        <v>58.44</v>
      </c>
      <c r="H1349" s="125">
        <v>70.92</v>
      </c>
      <c r="I1349" s="125">
        <v>98.88</v>
      </c>
      <c r="J1349" s="125">
        <v>108.84</v>
      </c>
      <c r="K1349" s="125">
        <v>156</v>
      </c>
      <c r="L1349" s="125">
        <v>246.6</v>
      </c>
      <c r="M1349" s="125">
        <v>362.16</v>
      </c>
      <c r="N1349" s="130">
        <v>414.84</v>
      </c>
    </row>
    <row r="1350" spans="1:14" ht="12.75">
      <c r="A1350" s="124">
        <v>330</v>
      </c>
      <c r="B1350" s="125">
        <v>0</v>
      </c>
      <c r="C1350" s="125">
        <v>0</v>
      </c>
      <c r="D1350" s="125">
        <v>0</v>
      </c>
      <c r="E1350" s="125">
        <v>54.84</v>
      </c>
      <c r="F1350" s="125">
        <v>50.16</v>
      </c>
      <c r="G1350" s="125">
        <v>60.24</v>
      </c>
      <c r="H1350" s="125">
        <v>73.2</v>
      </c>
      <c r="I1350" s="125">
        <v>101.88</v>
      </c>
      <c r="J1350" s="125">
        <v>112.2</v>
      </c>
      <c r="K1350" s="125">
        <v>160.92</v>
      </c>
      <c r="L1350" s="125">
        <v>254.4</v>
      </c>
      <c r="M1350" s="125">
        <v>373.32</v>
      </c>
      <c r="N1350" s="130">
        <v>427.8</v>
      </c>
    </row>
    <row r="1351" spans="1:14" ht="12.75">
      <c r="A1351" s="124">
        <v>340</v>
      </c>
      <c r="B1351" s="125">
        <v>0</v>
      </c>
      <c r="C1351" s="125">
        <v>0</v>
      </c>
      <c r="D1351" s="125">
        <v>0</v>
      </c>
      <c r="E1351" s="125">
        <v>56.4</v>
      </c>
      <c r="F1351" s="125">
        <v>51.6</v>
      </c>
      <c r="G1351" s="125">
        <v>62.04</v>
      </c>
      <c r="H1351" s="125">
        <v>75.48</v>
      </c>
      <c r="I1351" s="125">
        <v>105</v>
      </c>
      <c r="J1351" s="125">
        <v>115.56</v>
      </c>
      <c r="K1351" s="125">
        <v>165.72</v>
      </c>
      <c r="L1351" s="125">
        <v>261.96</v>
      </c>
      <c r="M1351" s="125">
        <v>384.84</v>
      </c>
      <c r="N1351" s="130">
        <v>440.76</v>
      </c>
    </row>
    <row r="1352" spans="1:14" ht="12.75">
      <c r="A1352" s="124">
        <v>350</v>
      </c>
      <c r="B1352" s="125">
        <v>0</v>
      </c>
      <c r="C1352" s="125">
        <v>0</v>
      </c>
      <c r="D1352" s="125">
        <v>0</v>
      </c>
      <c r="E1352" s="125">
        <v>576.36</v>
      </c>
      <c r="F1352" s="125">
        <v>53.04</v>
      </c>
      <c r="G1352" s="125">
        <v>63.84</v>
      </c>
      <c r="H1352" s="125">
        <v>77.52</v>
      </c>
      <c r="I1352" s="125">
        <v>108.12</v>
      </c>
      <c r="J1352" s="125">
        <v>130.92</v>
      </c>
      <c r="K1352" s="125">
        <v>170.52</v>
      </c>
      <c r="L1352" s="125">
        <v>269.76</v>
      </c>
      <c r="M1352" s="125">
        <v>396.12</v>
      </c>
      <c r="N1352" s="130">
        <v>453.72</v>
      </c>
    </row>
    <row r="1353" spans="1:14" ht="12.75">
      <c r="A1353" s="124">
        <v>360</v>
      </c>
      <c r="B1353" s="125">
        <v>0</v>
      </c>
      <c r="C1353" s="125">
        <v>0</v>
      </c>
      <c r="D1353" s="125">
        <v>0</v>
      </c>
      <c r="E1353" s="125">
        <v>59.64</v>
      </c>
      <c r="F1353" s="125">
        <v>54.72</v>
      </c>
      <c r="G1353" s="125">
        <v>65.76</v>
      </c>
      <c r="H1353" s="125">
        <v>79.8</v>
      </c>
      <c r="I1353" s="125">
        <v>111.24</v>
      </c>
      <c r="J1353" s="125">
        <v>134.76</v>
      </c>
      <c r="K1353" s="125">
        <v>175.44</v>
      </c>
      <c r="L1353" s="125">
        <v>277.44</v>
      </c>
      <c r="M1353" s="125">
        <v>407.28</v>
      </c>
      <c r="N1353" s="130">
        <v>466.68</v>
      </c>
    </row>
    <row r="1354" spans="1:14" ht="12.75">
      <c r="A1354" s="124">
        <v>370</v>
      </c>
      <c r="B1354" s="125">
        <v>0</v>
      </c>
      <c r="C1354" s="125">
        <v>0</v>
      </c>
      <c r="D1354" s="125">
        <v>0</v>
      </c>
      <c r="E1354" s="125">
        <v>61.44</v>
      </c>
      <c r="F1354" s="125">
        <v>56.16</v>
      </c>
      <c r="G1354" s="125">
        <v>67.56</v>
      </c>
      <c r="H1354" s="125">
        <v>82.08</v>
      </c>
      <c r="I1354" s="125">
        <v>114.12</v>
      </c>
      <c r="J1354" s="125">
        <v>138.36</v>
      </c>
      <c r="K1354" s="125">
        <v>180.36</v>
      </c>
      <c r="L1354" s="125">
        <v>285</v>
      </c>
      <c r="M1354" s="125">
        <v>418.8</v>
      </c>
      <c r="N1354" s="130">
        <v>479.64</v>
      </c>
    </row>
    <row r="1355" spans="1:14" ht="12.75">
      <c r="A1355" s="124">
        <v>380</v>
      </c>
      <c r="B1355" s="125">
        <v>0</v>
      </c>
      <c r="C1355" s="125">
        <v>0</v>
      </c>
      <c r="D1355" s="125">
        <v>0</v>
      </c>
      <c r="E1355" s="125">
        <v>63.12</v>
      </c>
      <c r="F1355" s="125">
        <v>57.6</v>
      </c>
      <c r="G1355" s="125">
        <v>69.36</v>
      </c>
      <c r="H1355" s="125">
        <v>84.24</v>
      </c>
      <c r="I1355" s="125">
        <v>117.36</v>
      </c>
      <c r="J1355" s="125">
        <v>142.2</v>
      </c>
      <c r="K1355" s="125">
        <v>185.28</v>
      </c>
      <c r="L1355" s="125">
        <v>292.92</v>
      </c>
      <c r="M1355" s="125">
        <v>430.08</v>
      </c>
      <c r="N1355" s="130">
        <v>492.6</v>
      </c>
    </row>
    <row r="1356" spans="1:14" ht="12.75">
      <c r="A1356" s="124">
        <v>390</v>
      </c>
      <c r="B1356" s="125">
        <v>0</v>
      </c>
      <c r="C1356" s="125">
        <v>0</v>
      </c>
      <c r="D1356" s="125">
        <v>0</v>
      </c>
      <c r="E1356" s="125">
        <v>64.56</v>
      </c>
      <c r="F1356" s="125">
        <v>59.16</v>
      </c>
      <c r="G1356" s="125">
        <v>71.16</v>
      </c>
      <c r="H1356" s="125">
        <v>86.4</v>
      </c>
      <c r="I1356" s="125">
        <v>120.48</v>
      </c>
      <c r="J1356" s="125">
        <v>145.92</v>
      </c>
      <c r="K1356" s="125">
        <v>190.08</v>
      </c>
      <c r="L1356" s="125">
        <v>300.48</v>
      </c>
      <c r="M1356" s="125">
        <v>441.24</v>
      </c>
      <c r="N1356" s="130">
        <v>505.56</v>
      </c>
    </row>
    <row r="1357" spans="1:14" ht="12.75">
      <c r="A1357" s="131">
        <v>400</v>
      </c>
      <c r="B1357" s="125">
        <v>0</v>
      </c>
      <c r="C1357" s="125">
        <v>0</v>
      </c>
      <c r="D1357" s="125">
        <v>0</v>
      </c>
      <c r="E1357" s="125">
        <v>66.24</v>
      </c>
      <c r="F1357" s="125">
        <v>60.6</v>
      </c>
      <c r="G1357" s="125">
        <v>73.08</v>
      </c>
      <c r="H1357" s="125">
        <v>88.68</v>
      </c>
      <c r="I1357" s="125">
        <v>123.48</v>
      </c>
      <c r="J1357" s="125">
        <v>149.76</v>
      </c>
      <c r="K1357" s="125">
        <v>194.88</v>
      </c>
      <c r="L1357" s="125">
        <v>308.28</v>
      </c>
      <c r="M1357" s="125">
        <v>452.52</v>
      </c>
      <c r="N1357" s="130">
        <v>518.52</v>
      </c>
    </row>
    <row r="1361" ht="13.5" thickBot="1"/>
    <row r="1362" spans="1:14" s="1" customFormat="1" ht="15">
      <c r="A1362" s="565" t="s">
        <v>186</v>
      </c>
      <c r="B1362" s="569" t="s">
        <v>1030</v>
      </c>
      <c r="C1362" s="569" t="s">
        <v>187</v>
      </c>
      <c r="D1362" s="586" t="s">
        <v>188</v>
      </c>
      <c r="E1362" s="586"/>
      <c r="F1362" s="586"/>
      <c r="G1362" s="586"/>
      <c r="H1362" s="595" t="s">
        <v>189</v>
      </c>
      <c r="I1362" s="596"/>
      <c r="J1362" s="596"/>
      <c r="K1362" s="597"/>
      <c r="L1362" s="375" t="s">
        <v>190</v>
      </c>
      <c r="M1362" s="376"/>
      <c r="N1362" s="591" t="s">
        <v>207</v>
      </c>
    </row>
    <row r="1363" spans="1:14" s="1" customFormat="1" ht="15">
      <c r="A1363" s="566"/>
      <c r="B1363" s="570"/>
      <c r="C1363" s="585"/>
      <c r="D1363" s="598" t="s">
        <v>191</v>
      </c>
      <c r="E1363" s="598"/>
      <c r="F1363" s="598" t="s">
        <v>770</v>
      </c>
      <c r="G1363" s="598"/>
      <c r="H1363" s="568" t="s">
        <v>191</v>
      </c>
      <c r="I1363" s="568"/>
      <c r="J1363" s="593" t="s">
        <v>770</v>
      </c>
      <c r="K1363" s="594"/>
      <c r="L1363" s="377" t="s">
        <v>192</v>
      </c>
      <c r="M1363" s="378" t="s">
        <v>193</v>
      </c>
      <c r="N1363" s="592"/>
    </row>
    <row r="1364" spans="1:102" s="1" customFormat="1" ht="18.75" customHeight="1">
      <c r="A1364" s="566"/>
      <c r="B1364" s="415" t="s">
        <v>194</v>
      </c>
      <c r="C1364" s="415" t="s">
        <v>195</v>
      </c>
      <c r="D1364" s="379" t="s">
        <v>196</v>
      </c>
      <c r="E1364" s="379" t="s">
        <v>197</v>
      </c>
      <c r="F1364" s="379" t="s">
        <v>196</v>
      </c>
      <c r="G1364" s="379" t="s">
        <v>197</v>
      </c>
      <c r="H1364" s="489" t="s">
        <v>196</v>
      </c>
      <c r="I1364" s="489" t="s">
        <v>197</v>
      </c>
      <c r="J1364" s="489" t="s">
        <v>196</v>
      </c>
      <c r="K1364" s="489" t="s">
        <v>197</v>
      </c>
      <c r="L1364" s="377" t="s">
        <v>198</v>
      </c>
      <c r="M1364" s="378" t="s">
        <v>199</v>
      </c>
      <c r="N1364" s="592"/>
      <c r="O1364" s="7"/>
      <c r="P1364" s="7"/>
      <c r="Q1364" s="7"/>
      <c r="R1364" s="7"/>
      <c r="S1364" s="7"/>
      <c r="T1364" s="7"/>
      <c r="U1364" s="7"/>
      <c r="V1364" s="7"/>
      <c r="W1364" s="7"/>
      <c r="X1364" s="7"/>
      <c r="Y1364" s="7"/>
      <c r="Z1364" s="7"/>
      <c r="AA1364" s="7"/>
      <c r="AB1364" s="7"/>
      <c r="AC1364" s="7"/>
      <c r="AD1364" s="7"/>
      <c r="AE1364" s="7"/>
      <c r="AF1364" s="7"/>
      <c r="AG1364" s="7"/>
      <c r="AH1364" s="7"/>
      <c r="AI1364" s="7"/>
      <c r="AJ1364" s="7"/>
      <c r="AK1364" s="7"/>
      <c r="AL1364" s="7"/>
      <c r="AM1364" s="7"/>
      <c r="AN1364" s="7"/>
      <c r="AO1364" s="7"/>
      <c r="AP1364" s="7"/>
      <c r="AQ1364" s="7"/>
      <c r="AR1364" s="7"/>
      <c r="AS1364" s="7"/>
      <c r="AT1364" s="7"/>
      <c r="AU1364" s="7"/>
      <c r="AV1364" s="7"/>
      <c r="AW1364" s="7"/>
      <c r="AX1364" s="7"/>
      <c r="AY1364" s="7"/>
      <c r="AZ1364" s="7"/>
      <c r="BA1364" s="7"/>
      <c r="BB1364" s="7"/>
      <c r="BC1364" s="7"/>
      <c r="BD1364" s="7"/>
      <c r="BE1364" s="7"/>
      <c r="BF1364" s="7"/>
      <c r="BG1364" s="7"/>
      <c r="BH1364" s="7"/>
      <c r="BI1364" s="7"/>
      <c r="BJ1364" s="7"/>
      <c r="BK1364" s="7"/>
      <c r="BL1364" s="7"/>
      <c r="BM1364" s="7"/>
      <c r="BN1364" s="7"/>
      <c r="BO1364" s="7"/>
      <c r="BP1364" s="7"/>
      <c r="BQ1364" s="7"/>
      <c r="BR1364" s="7"/>
      <c r="BS1364" s="7"/>
      <c r="BT1364" s="7"/>
      <c r="BU1364" s="7"/>
      <c r="BV1364" s="7"/>
      <c r="BW1364" s="7"/>
      <c r="BX1364" s="7"/>
      <c r="BY1364" s="7"/>
      <c r="BZ1364" s="7"/>
      <c r="CA1364" s="7"/>
      <c r="CB1364" s="7"/>
      <c r="CC1364" s="7"/>
      <c r="CD1364" s="7"/>
      <c r="CE1364" s="7"/>
      <c r="CF1364" s="7"/>
      <c r="CG1364" s="7"/>
      <c r="CH1364" s="7"/>
      <c r="CI1364" s="7"/>
      <c r="CJ1364" s="7"/>
      <c r="CK1364" s="7"/>
      <c r="CL1364" s="7"/>
      <c r="CM1364" s="7"/>
      <c r="CN1364" s="7"/>
      <c r="CO1364" s="7"/>
      <c r="CP1364" s="7"/>
      <c r="CQ1364" s="7"/>
      <c r="CR1364" s="7"/>
      <c r="CS1364" s="7"/>
      <c r="CT1364" s="7"/>
      <c r="CU1364" s="7"/>
      <c r="CV1364" s="7"/>
      <c r="CW1364" s="7"/>
      <c r="CX1364" s="7"/>
    </row>
    <row r="1365" spans="1:102" s="1" customFormat="1" ht="15" customHeight="1" thickBot="1">
      <c r="A1365" s="567"/>
      <c r="B1365" s="463" t="s">
        <v>200</v>
      </c>
      <c r="C1365" s="464"/>
      <c r="D1365" s="380" t="s">
        <v>201</v>
      </c>
      <c r="E1365" s="380" t="s">
        <v>202</v>
      </c>
      <c r="F1365" s="380" t="s">
        <v>201</v>
      </c>
      <c r="G1365" s="380" t="s">
        <v>202</v>
      </c>
      <c r="H1365" s="490" t="s">
        <v>201</v>
      </c>
      <c r="I1365" s="490" t="s">
        <v>202</v>
      </c>
      <c r="J1365" s="490" t="s">
        <v>201</v>
      </c>
      <c r="K1365" s="490" t="s">
        <v>202</v>
      </c>
      <c r="L1365" s="381" t="s">
        <v>203</v>
      </c>
      <c r="M1365" s="382"/>
      <c r="N1365" s="383"/>
      <c r="O1365" s="7"/>
      <c r="P1365" s="7"/>
      <c r="Q1365" s="7"/>
      <c r="R1365" s="7"/>
      <c r="S1365" s="7"/>
      <c r="T1365" s="7"/>
      <c r="U1365" s="7"/>
      <c r="V1365" s="7"/>
      <c r="W1365" s="7"/>
      <c r="X1365" s="7"/>
      <c r="Y1365" s="7"/>
      <c r="Z1365" s="7"/>
      <c r="AA1365" s="7"/>
      <c r="AB1365" s="7"/>
      <c r="AC1365" s="7"/>
      <c r="AD1365" s="7"/>
      <c r="AE1365" s="7"/>
      <c r="AF1365" s="7"/>
      <c r="AG1365" s="7"/>
      <c r="AH1365" s="7"/>
      <c r="AI1365" s="7"/>
      <c r="AJ1365" s="7"/>
      <c r="AK1365" s="7"/>
      <c r="AL1365" s="7"/>
      <c r="AM1365" s="7"/>
      <c r="AN1365" s="7"/>
      <c r="AO1365" s="7"/>
      <c r="AP1365" s="7"/>
      <c r="AQ1365" s="7"/>
      <c r="AR1365" s="7"/>
      <c r="AS1365" s="7"/>
      <c r="AT1365" s="7"/>
      <c r="AU1365" s="7"/>
      <c r="AV1365" s="7"/>
      <c r="AW1365" s="7"/>
      <c r="AX1365" s="7"/>
      <c r="AY1365" s="7"/>
      <c r="AZ1365" s="7"/>
      <c r="BA1365" s="7"/>
      <c r="BB1365" s="7"/>
      <c r="BC1365" s="7"/>
      <c r="BD1365" s="7"/>
      <c r="BE1365" s="7"/>
      <c r="BF1365" s="7"/>
      <c r="BG1365" s="7"/>
      <c r="BH1365" s="7"/>
      <c r="BI1365" s="7"/>
      <c r="BJ1365" s="7"/>
      <c r="BK1365" s="7"/>
      <c r="BL1365" s="7"/>
      <c r="BM1365" s="7"/>
      <c r="BN1365" s="7"/>
      <c r="BO1365" s="7"/>
      <c r="BP1365" s="7"/>
      <c r="BQ1365" s="7"/>
      <c r="BR1365" s="7"/>
      <c r="BS1365" s="7"/>
      <c r="BT1365" s="7"/>
      <c r="BU1365" s="7"/>
      <c r="BV1365" s="7"/>
      <c r="BW1365" s="7"/>
      <c r="BX1365" s="7"/>
      <c r="BY1365" s="7"/>
      <c r="BZ1365" s="7"/>
      <c r="CA1365" s="7"/>
      <c r="CB1365" s="7"/>
      <c r="CC1365" s="7"/>
      <c r="CD1365" s="7"/>
      <c r="CE1365" s="7"/>
      <c r="CF1365" s="7"/>
      <c r="CG1365" s="7"/>
      <c r="CH1365" s="7"/>
      <c r="CI1365" s="7"/>
      <c r="CJ1365" s="7"/>
      <c r="CK1365" s="7"/>
      <c r="CL1365" s="7"/>
      <c r="CM1365" s="7"/>
      <c r="CN1365" s="7"/>
      <c r="CO1365" s="7"/>
      <c r="CP1365" s="7"/>
      <c r="CQ1365" s="7"/>
      <c r="CR1365" s="7"/>
      <c r="CS1365" s="7"/>
      <c r="CT1365" s="7"/>
      <c r="CU1365" s="7"/>
      <c r="CV1365" s="7"/>
      <c r="CW1365" s="7"/>
      <c r="CX1365" s="7"/>
    </row>
    <row r="1366" spans="1:102" s="1" customFormat="1" ht="15" customHeight="1" thickBot="1">
      <c r="A1366" s="2"/>
      <c r="B1366" s="465"/>
      <c r="C1366" s="465"/>
      <c r="D1366" s="4"/>
      <c r="E1366" s="364"/>
      <c r="F1366" s="364"/>
      <c r="G1366" s="6"/>
      <c r="H1366" s="3"/>
      <c r="I1366" s="3"/>
      <c r="J1366" s="3"/>
      <c r="K1366" s="3"/>
      <c r="L1366" s="366"/>
      <c r="M1366" s="3"/>
      <c r="O1366" s="7"/>
      <c r="P1366" s="7"/>
      <c r="Q1366" s="7"/>
      <c r="R1366" s="7"/>
      <c r="S1366" s="7"/>
      <c r="T1366" s="7"/>
      <c r="U1366" s="7"/>
      <c r="V1366" s="7"/>
      <c r="W1366" s="7"/>
      <c r="X1366" s="7"/>
      <c r="Y1366" s="7"/>
      <c r="Z1366" s="7"/>
      <c r="AA1366" s="7"/>
      <c r="AB1366" s="7"/>
      <c r="AC1366" s="7"/>
      <c r="AD1366" s="7"/>
      <c r="AE1366" s="7"/>
      <c r="AF1366" s="7"/>
      <c r="AG1366" s="7"/>
      <c r="AH1366" s="7"/>
      <c r="AI1366" s="7"/>
      <c r="AJ1366" s="7"/>
      <c r="AK1366" s="7"/>
      <c r="AL1366" s="7"/>
      <c r="AM1366" s="7"/>
      <c r="AN1366" s="7"/>
      <c r="AO1366" s="7"/>
      <c r="AP1366" s="7"/>
      <c r="AQ1366" s="7"/>
      <c r="AR1366" s="7"/>
      <c r="AS1366" s="7"/>
      <c r="AT1366" s="7"/>
      <c r="AU1366" s="7"/>
      <c r="AV1366" s="7"/>
      <c r="AW1366" s="7"/>
      <c r="AX1366" s="7"/>
      <c r="AY1366" s="7"/>
      <c r="AZ1366" s="7"/>
      <c r="BA1366" s="7"/>
      <c r="BB1366" s="7"/>
      <c r="BC1366" s="7"/>
      <c r="BD1366" s="7"/>
      <c r="BE1366" s="7"/>
      <c r="BF1366" s="7"/>
      <c r="BG1366" s="7"/>
      <c r="BH1366" s="7"/>
      <c r="BI1366" s="7"/>
      <c r="BJ1366" s="7"/>
      <c r="BK1366" s="7"/>
      <c r="BL1366" s="7"/>
      <c r="BM1366" s="7"/>
      <c r="BN1366" s="7"/>
      <c r="BO1366" s="7"/>
      <c r="BP1366" s="7"/>
      <c r="BQ1366" s="7"/>
      <c r="BR1366" s="7"/>
      <c r="BS1366" s="7"/>
      <c r="BT1366" s="7"/>
      <c r="BU1366" s="7"/>
      <c r="BV1366" s="7"/>
      <c r="BW1366" s="7"/>
      <c r="BX1366" s="7"/>
      <c r="BY1366" s="7"/>
      <c r="BZ1366" s="7"/>
      <c r="CA1366" s="7"/>
      <c r="CB1366" s="7"/>
      <c r="CC1366" s="7"/>
      <c r="CD1366" s="7"/>
      <c r="CE1366" s="7"/>
      <c r="CF1366" s="7"/>
      <c r="CG1366" s="7"/>
      <c r="CH1366" s="7"/>
      <c r="CI1366" s="7"/>
      <c r="CJ1366" s="7"/>
      <c r="CK1366" s="7"/>
      <c r="CL1366" s="7"/>
      <c r="CM1366" s="7"/>
      <c r="CN1366" s="7"/>
      <c r="CO1366" s="7"/>
      <c r="CP1366" s="7"/>
      <c r="CQ1366" s="7"/>
      <c r="CR1366" s="7"/>
      <c r="CS1366" s="7"/>
      <c r="CT1366" s="7"/>
      <c r="CU1366" s="7"/>
      <c r="CV1366" s="7"/>
      <c r="CW1366" s="7"/>
      <c r="CX1366" s="7"/>
    </row>
    <row r="1367" spans="1:102" s="1" customFormat="1" ht="15.75">
      <c r="A1367" s="367"/>
      <c r="B1367" s="471">
        <v>160</v>
      </c>
      <c r="C1367" s="472">
        <v>50</v>
      </c>
      <c r="D1367" s="499">
        <v>24409</v>
      </c>
      <c r="E1367" s="428">
        <f aca="true" t="shared" si="10" ref="E1367:E1373">D1367*1.05</f>
        <v>25629.45</v>
      </c>
      <c r="F1367" s="437">
        <f>D1367*1.15</f>
        <v>28070.35</v>
      </c>
      <c r="G1367" s="430">
        <f>F1367*1.05</f>
        <v>29473.8675</v>
      </c>
      <c r="H1367" s="494">
        <f aca="true" t="shared" si="11" ref="H1367:H1373">D1367*1.2</f>
        <v>29290.8</v>
      </c>
      <c r="I1367" s="494">
        <f aca="true" t="shared" si="12" ref="I1367:I1373">H1367*1.05</f>
        <v>30755.34</v>
      </c>
      <c r="J1367" s="494">
        <f>F1367*1.15</f>
        <v>32280.902499999997</v>
      </c>
      <c r="K1367" s="494">
        <f aca="true" t="shared" si="13" ref="K1367:K1373">J1367*1.05</f>
        <v>33894.947625</v>
      </c>
      <c r="L1367" s="428"/>
      <c r="M1367" s="428">
        <v>68</v>
      </c>
      <c r="N1367" s="439">
        <v>300</v>
      </c>
      <c r="O1367" s="7"/>
      <c r="P1367" s="7"/>
      <c r="Q1367" s="7"/>
      <c r="R1367" s="7"/>
      <c r="S1367" s="7"/>
      <c r="T1367" s="7"/>
      <c r="U1367" s="7"/>
      <c r="V1367" s="7"/>
      <c r="W1367" s="7"/>
      <c r="X1367" s="7"/>
      <c r="Y1367" s="7"/>
      <c r="Z1367" s="7"/>
      <c r="AA1367" s="7"/>
      <c r="AB1367" s="7"/>
      <c r="AC1367" s="7"/>
      <c r="AD1367" s="7"/>
      <c r="AE1367" s="7"/>
      <c r="AF1367" s="7"/>
      <c r="AG1367" s="7"/>
      <c r="AH1367" s="7"/>
      <c r="AI1367" s="7"/>
      <c r="AJ1367" s="7"/>
      <c r="AK1367" s="7"/>
      <c r="AL1367" s="7"/>
      <c r="AM1367" s="7"/>
      <c r="AN1367" s="7"/>
      <c r="AO1367" s="7"/>
      <c r="AP1367" s="7"/>
      <c r="AQ1367" s="7"/>
      <c r="AR1367" s="7"/>
      <c r="AS1367" s="7"/>
      <c r="AT1367" s="7"/>
      <c r="AU1367" s="7"/>
      <c r="AV1367" s="7"/>
      <c r="AW1367" s="7"/>
      <c r="AX1367" s="7"/>
      <c r="AY1367" s="7"/>
      <c r="AZ1367" s="7"/>
      <c r="BA1367" s="7"/>
      <c r="BB1367" s="7"/>
      <c r="BC1367" s="7"/>
      <c r="BD1367" s="7"/>
      <c r="BE1367" s="7"/>
      <c r="BF1367" s="7"/>
      <c r="BG1367" s="7"/>
      <c r="BH1367" s="7"/>
      <c r="BI1367" s="7"/>
      <c r="BJ1367" s="7"/>
      <c r="BK1367" s="7"/>
      <c r="BL1367" s="7"/>
      <c r="BM1367" s="7"/>
      <c r="BN1367" s="7"/>
      <c r="BO1367" s="7"/>
      <c r="BP1367" s="7"/>
      <c r="BQ1367" s="7"/>
      <c r="BR1367" s="7"/>
      <c r="BS1367" s="7"/>
      <c r="BT1367" s="7"/>
      <c r="BU1367" s="7"/>
      <c r="BV1367" s="7"/>
      <c r="BW1367" s="7"/>
      <c r="BX1367" s="7"/>
      <c r="BY1367" s="7"/>
      <c r="BZ1367" s="7"/>
      <c r="CA1367" s="7"/>
      <c r="CB1367" s="7"/>
      <c r="CC1367" s="7"/>
      <c r="CD1367" s="7"/>
      <c r="CE1367" s="7"/>
      <c r="CF1367" s="7"/>
      <c r="CG1367" s="7"/>
      <c r="CH1367" s="7"/>
      <c r="CI1367" s="7"/>
      <c r="CJ1367" s="7"/>
      <c r="CK1367" s="7"/>
      <c r="CL1367" s="7"/>
      <c r="CM1367" s="7"/>
      <c r="CN1367" s="7"/>
      <c r="CO1367" s="7"/>
      <c r="CP1367" s="7"/>
      <c r="CQ1367" s="7"/>
      <c r="CR1367" s="7"/>
      <c r="CS1367" s="7"/>
      <c r="CT1367" s="7"/>
      <c r="CU1367" s="7"/>
      <c r="CV1367" s="7"/>
      <c r="CW1367" s="7"/>
      <c r="CX1367" s="7"/>
    </row>
    <row r="1368" spans="1:102" s="1" customFormat="1" ht="15.75" customHeight="1">
      <c r="A1368" s="368"/>
      <c r="B1368" s="473">
        <v>160</v>
      </c>
      <c r="C1368" s="474">
        <v>80</v>
      </c>
      <c r="D1368" s="500">
        <v>36289</v>
      </c>
      <c r="E1368" s="422">
        <f t="shared" si="10"/>
        <v>38103.450000000004</v>
      </c>
      <c r="F1368" s="435">
        <f>D1368*1.15</f>
        <v>41732.35</v>
      </c>
      <c r="G1368" s="425">
        <f aca="true" t="shared" si="14" ref="G1368:G1373">F1368*1.05</f>
        <v>43818.9675</v>
      </c>
      <c r="H1368" s="495">
        <f t="shared" si="11"/>
        <v>43546.799999999996</v>
      </c>
      <c r="I1368" s="495">
        <f t="shared" si="12"/>
        <v>45724.14</v>
      </c>
      <c r="J1368" s="495">
        <f aca="true" t="shared" si="15" ref="J1368:J1373">F1368*1.15</f>
        <v>47992.20249999999</v>
      </c>
      <c r="K1368" s="495">
        <f t="shared" si="13"/>
        <v>50391.81262499999</v>
      </c>
      <c r="L1368" s="422"/>
      <c r="M1368" s="422">
        <v>102</v>
      </c>
      <c r="N1368" s="440">
        <v>390</v>
      </c>
      <c r="O1368" s="7"/>
      <c r="P1368" s="7"/>
      <c r="Q1368" s="7"/>
      <c r="R1368" s="7"/>
      <c r="S1368" s="7"/>
      <c r="T1368" s="7"/>
      <c r="U1368" s="7"/>
      <c r="V1368" s="7"/>
      <c r="W1368" s="7"/>
      <c r="X1368" s="7"/>
      <c r="Y1368" s="7"/>
      <c r="Z1368" s="7"/>
      <c r="AA1368" s="7"/>
      <c r="AB1368" s="7"/>
      <c r="AC1368" s="7"/>
      <c r="AD1368" s="7"/>
      <c r="AE1368" s="7"/>
      <c r="AF1368" s="7"/>
      <c r="AG1368" s="7"/>
      <c r="AH1368" s="7"/>
      <c r="AI1368" s="7"/>
      <c r="AJ1368" s="7"/>
      <c r="AK1368" s="7"/>
      <c r="AL1368" s="7"/>
      <c r="AM1368" s="7"/>
      <c r="AN1368" s="7"/>
      <c r="AO1368" s="7"/>
      <c r="AP1368" s="7"/>
      <c r="AQ1368" s="7"/>
      <c r="AR1368" s="7"/>
      <c r="AS1368" s="7"/>
      <c r="AT1368" s="7"/>
      <c r="AU1368" s="7"/>
      <c r="AV1368" s="7"/>
      <c r="AW1368" s="7"/>
      <c r="AX1368" s="7"/>
      <c r="AY1368" s="7"/>
      <c r="AZ1368" s="7"/>
      <c r="BA1368" s="7"/>
      <c r="BB1368" s="7"/>
      <c r="BC1368" s="7"/>
      <c r="BD1368" s="7"/>
      <c r="BE1368" s="7"/>
      <c r="BF1368" s="7"/>
      <c r="BG1368" s="7"/>
      <c r="BH1368" s="7"/>
      <c r="BI1368" s="7"/>
      <c r="BJ1368" s="7"/>
      <c r="BK1368" s="7"/>
      <c r="BL1368" s="7"/>
      <c r="BM1368" s="7"/>
      <c r="BN1368" s="7"/>
      <c r="BO1368" s="7"/>
      <c r="BP1368" s="7"/>
      <c r="BQ1368" s="7"/>
      <c r="BR1368" s="7"/>
      <c r="BS1368" s="7"/>
      <c r="BT1368" s="7"/>
      <c r="BU1368" s="7"/>
      <c r="BV1368" s="7"/>
      <c r="BW1368" s="7"/>
      <c r="BX1368" s="7"/>
      <c r="BY1368" s="7"/>
      <c r="BZ1368" s="7"/>
      <c r="CA1368" s="7"/>
      <c r="CB1368" s="7"/>
      <c r="CC1368" s="7"/>
      <c r="CD1368" s="7"/>
      <c r="CE1368" s="7"/>
      <c r="CF1368" s="7"/>
      <c r="CG1368" s="7"/>
      <c r="CH1368" s="7"/>
      <c r="CI1368" s="7"/>
      <c r="CJ1368" s="7"/>
      <c r="CK1368" s="7"/>
      <c r="CL1368" s="7"/>
      <c r="CM1368" s="7"/>
      <c r="CN1368" s="7"/>
      <c r="CO1368" s="7"/>
      <c r="CP1368" s="7"/>
      <c r="CQ1368" s="7"/>
      <c r="CR1368" s="7"/>
      <c r="CS1368" s="7"/>
      <c r="CT1368" s="7"/>
      <c r="CU1368" s="7"/>
      <c r="CV1368" s="7"/>
      <c r="CW1368" s="7"/>
      <c r="CX1368" s="7"/>
    </row>
    <row r="1369" spans="1:102" s="1" customFormat="1" ht="20.25">
      <c r="A1369" s="371" t="s">
        <v>204</v>
      </c>
      <c r="B1369" s="473">
        <v>160</v>
      </c>
      <c r="C1369" s="474">
        <v>100</v>
      </c>
      <c r="D1369" s="500">
        <v>42559</v>
      </c>
      <c r="E1369" s="422">
        <f t="shared" si="10"/>
        <v>44686.950000000004</v>
      </c>
      <c r="F1369" s="435">
        <f>D1369*1.15</f>
        <v>48942.85</v>
      </c>
      <c r="G1369" s="425">
        <f t="shared" si="14"/>
        <v>51389.9925</v>
      </c>
      <c r="H1369" s="495">
        <f t="shared" si="11"/>
        <v>51070.799999999996</v>
      </c>
      <c r="I1369" s="495">
        <f t="shared" si="12"/>
        <v>53624.34</v>
      </c>
      <c r="J1369" s="495">
        <f t="shared" si="15"/>
        <v>56284.2775</v>
      </c>
      <c r="K1369" s="495">
        <f t="shared" si="13"/>
        <v>59098.491375</v>
      </c>
      <c r="L1369" s="422"/>
      <c r="M1369" s="422">
        <v>116</v>
      </c>
      <c r="N1369" s="440">
        <v>450</v>
      </c>
      <c r="O1369" s="7"/>
      <c r="P1369" s="7"/>
      <c r="Q1369" s="7"/>
      <c r="R1369" s="7"/>
      <c r="S1369" s="7"/>
      <c r="T1369" s="7"/>
      <c r="U1369" s="7"/>
      <c r="V1369" s="7"/>
      <c r="W1369" s="7"/>
      <c r="X1369" s="7"/>
      <c r="Y1369" s="7"/>
      <c r="Z1369" s="7"/>
      <c r="AA1369" s="7"/>
      <c r="AB1369" s="7"/>
      <c r="AC1369" s="7"/>
      <c r="AD1369" s="7"/>
      <c r="AE1369" s="7"/>
      <c r="AF1369" s="7"/>
      <c r="AG1369" s="7"/>
      <c r="AH1369" s="7"/>
      <c r="AI1369" s="7"/>
      <c r="AJ1369" s="7"/>
      <c r="AK1369" s="7"/>
      <c r="AL1369" s="7"/>
      <c r="AM1369" s="7"/>
      <c r="AN1369" s="7"/>
      <c r="AO1369" s="7"/>
      <c r="AP1369" s="7"/>
      <c r="AQ1369" s="7"/>
      <c r="AR1369" s="7"/>
      <c r="AS1369" s="7"/>
      <c r="AT1369" s="7"/>
      <c r="AU1369" s="7"/>
      <c r="AV1369" s="7"/>
      <c r="AW1369" s="7"/>
      <c r="AX1369" s="7"/>
      <c r="AY1369" s="7"/>
      <c r="AZ1369" s="7"/>
      <c r="BA1369" s="7"/>
      <c r="BB1369" s="7"/>
      <c r="BC1369" s="7"/>
      <c r="BD1369" s="7"/>
      <c r="BE1369" s="7"/>
      <c r="BF1369" s="7"/>
      <c r="BG1369" s="7"/>
      <c r="BH1369" s="7"/>
      <c r="BI1369" s="7"/>
      <c r="BJ1369" s="7"/>
      <c r="BK1369" s="7"/>
      <c r="BL1369" s="7"/>
      <c r="BM1369" s="7"/>
      <c r="BN1369" s="7"/>
      <c r="BO1369" s="7"/>
      <c r="BP1369" s="7"/>
      <c r="BQ1369" s="7"/>
      <c r="BR1369" s="7"/>
      <c r="BS1369" s="7"/>
      <c r="BT1369" s="7"/>
      <c r="BU1369" s="7"/>
      <c r="BV1369" s="7"/>
      <c r="BW1369" s="7"/>
      <c r="BX1369" s="7"/>
      <c r="BY1369" s="7"/>
      <c r="BZ1369" s="7"/>
      <c r="CA1369" s="7"/>
      <c r="CB1369" s="7"/>
      <c r="CC1369" s="7"/>
      <c r="CD1369" s="7"/>
      <c r="CE1369" s="7"/>
      <c r="CF1369" s="7"/>
      <c r="CG1369" s="7"/>
      <c r="CH1369" s="7"/>
      <c r="CI1369" s="7"/>
      <c r="CJ1369" s="7"/>
      <c r="CK1369" s="7"/>
      <c r="CL1369" s="7"/>
      <c r="CM1369" s="7"/>
      <c r="CN1369" s="7"/>
      <c r="CO1369" s="7"/>
      <c r="CP1369" s="7"/>
      <c r="CQ1369" s="7"/>
      <c r="CR1369" s="7"/>
      <c r="CS1369" s="7"/>
      <c r="CT1369" s="7"/>
      <c r="CU1369" s="7"/>
      <c r="CV1369" s="7"/>
      <c r="CW1369" s="7"/>
      <c r="CX1369" s="7"/>
    </row>
    <row r="1370" spans="1:102" s="1" customFormat="1" ht="20.25">
      <c r="A1370" s="371" t="s">
        <v>205</v>
      </c>
      <c r="B1370" s="473">
        <v>160</v>
      </c>
      <c r="C1370" s="474">
        <v>150</v>
      </c>
      <c r="D1370" s="500">
        <v>97990</v>
      </c>
      <c r="E1370" s="422">
        <f t="shared" si="10"/>
        <v>102889.5</v>
      </c>
      <c r="F1370" s="500">
        <v>97990</v>
      </c>
      <c r="G1370" s="425">
        <f t="shared" si="14"/>
        <v>102889.5</v>
      </c>
      <c r="H1370" s="495">
        <f t="shared" si="11"/>
        <v>117588</v>
      </c>
      <c r="I1370" s="495">
        <f t="shared" si="12"/>
        <v>123467.40000000001</v>
      </c>
      <c r="J1370" s="495">
        <f t="shared" si="15"/>
        <v>112688.49999999999</v>
      </c>
      <c r="K1370" s="495">
        <f t="shared" si="13"/>
        <v>118322.92499999999</v>
      </c>
      <c r="L1370" s="422"/>
      <c r="M1370" s="422">
        <v>306</v>
      </c>
      <c r="N1370" s="440">
        <v>559</v>
      </c>
      <c r="O1370" s="7"/>
      <c r="P1370" s="7"/>
      <c r="Q1370" s="7"/>
      <c r="R1370" s="7"/>
      <c r="S1370" s="7"/>
      <c r="T1370" s="7"/>
      <c r="U1370" s="7"/>
      <c r="V1370" s="7"/>
      <c r="W1370" s="7"/>
      <c r="X1370" s="7"/>
      <c r="Y1370" s="7"/>
      <c r="Z1370" s="7"/>
      <c r="AA1370" s="7"/>
      <c r="AB1370" s="7"/>
      <c r="AC1370" s="7"/>
      <c r="AD1370" s="7"/>
      <c r="AE1370" s="7"/>
      <c r="AF1370" s="7"/>
      <c r="AG1370" s="7"/>
      <c r="AH1370" s="7"/>
      <c r="AI1370" s="7"/>
      <c r="AJ1370" s="7"/>
      <c r="AK1370" s="7"/>
      <c r="AL1370" s="7"/>
      <c r="AM1370" s="7"/>
      <c r="AN1370" s="7"/>
      <c r="AO1370" s="7"/>
      <c r="AP1370" s="7"/>
      <c r="AQ1370" s="7"/>
      <c r="AR1370" s="7"/>
      <c r="AS1370" s="7"/>
      <c r="AT1370" s="7"/>
      <c r="AU1370" s="7"/>
      <c r="AV1370" s="7"/>
      <c r="AW1370" s="7"/>
      <c r="AX1370" s="7"/>
      <c r="AY1370" s="7"/>
      <c r="AZ1370" s="7"/>
      <c r="BA1370" s="7"/>
      <c r="BB1370" s="7"/>
      <c r="BC1370" s="7"/>
      <c r="BD1370" s="7"/>
      <c r="BE1370" s="7"/>
      <c r="BF1370" s="7"/>
      <c r="BG1370" s="7"/>
      <c r="BH1370" s="7"/>
      <c r="BI1370" s="7"/>
      <c r="BJ1370" s="7"/>
      <c r="BK1370" s="7"/>
      <c r="BL1370" s="7"/>
      <c r="BM1370" s="7"/>
      <c r="BN1370" s="7"/>
      <c r="BO1370" s="7"/>
      <c r="BP1370" s="7"/>
      <c r="BQ1370" s="7"/>
      <c r="BR1370" s="7"/>
      <c r="BS1370" s="7"/>
      <c r="BT1370" s="7"/>
      <c r="BU1370" s="7"/>
      <c r="BV1370" s="7"/>
      <c r="BW1370" s="7"/>
      <c r="BX1370" s="7"/>
      <c r="BY1370" s="7"/>
      <c r="BZ1370" s="7"/>
      <c r="CA1370" s="7"/>
      <c r="CB1370" s="7"/>
      <c r="CC1370" s="7"/>
      <c r="CD1370" s="7"/>
      <c r="CE1370" s="7"/>
      <c r="CF1370" s="7"/>
      <c r="CG1370" s="7"/>
      <c r="CH1370" s="7"/>
      <c r="CI1370" s="7"/>
      <c r="CJ1370" s="7"/>
      <c r="CK1370" s="7"/>
      <c r="CL1370" s="7"/>
      <c r="CM1370" s="7"/>
      <c r="CN1370" s="7"/>
      <c r="CO1370" s="7"/>
      <c r="CP1370" s="7"/>
      <c r="CQ1370" s="7"/>
      <c r="CR1370" s="7"/>
      <c r="CS1370" s="7"/>
      <c r="CT1370" s="7"/>
      <c r="CU1370" s="7"/>
      <c r="CV1370" s="7"/>
      <c r="CW1370" s="7"/>
      <c r="CX1370" s="7"/>
    </row>
    <row r="1371" spans="1:102" s="1" customFormat="1" ht="21" thickBot="1">
      <c r="A1371" s="371" t="s">
        <v>206</v>
      </c>
      <c r="B1371" s="473">
        <v>160</v>
      </c>
      <c r="C1371" s="475">
        <v>200</v>
      </c>
      <c r="D1371" s="435">
        <v>181800</v>
      </c>
      <c r="E1371" s="422">
        <f t="shared" si="10"/>
        <v>190890</v>
      </c>
      <c r="F1371" s="435">
        <v>165800</v>
      </c>
      <c r="G1371" s="425">
        <f t="shared" si="14"/>
        <v>174090</v>
      </c>
      <c r="H1371" s="495">
        <f t="shared" si="11"/>
        <v>218160</v>
      </c>
      <c r="I1371" s="495">
        <f t="shared" si="12"/>
        <v>229068</v>
      </c>
      <c r="J1371" s="495">
        <f t="shared" si="15"/>
        <v>190669.99999999997</v>
      </c>
      <c r="K1371" s="495">
        <f t="shared" si="13"/>
        <v>200203.49999999997</v>
      </c>
      <c r="L1371" s="422"/>
      <c r="M1371" s="422">
        <v>455</v>
      </c>
      <c r="N1371" s="440">
        <v>660</v>
      </c>
      <c r="O1371" s="7"/>
      <c r="P1371" s="7"/>
      <c r="Q1371" s="7"/>
      <c r="R1371" s="7"/>
      <c r="S1371" s="7"/>
      <c r="T1371" s="7"/>
      <c r="U1371" s="7"/>
      <c r="V1371" s="7"/>
      <c r="W1371" s="7"/>
      <c r="X1371" s="7"/>
      <c r="Y1371" s="7"/>
      <c r="Z1371" s="7"/>
      <c r="AA1371" s="7"/>
      <c r="AB1371" s="7"/>
      <c r="AC1371" s="7"/>
      <c r="AD1371" s="7"/>
      <c r="AE1371" s="7"/>
      <c r="AF1371" s="7"/>
      <c r="AG1371" s="7"/>
      <c r="AH1371" s="7"/>
      <c r="AI1371" s="7"/>
      <c r="AJ1371" s="7"/>
      <c r="AK1371" s="7"/>
      <c r="AL1371" s="7"/>
      <c r="AM1371" s="7"/>
      <c r="AN1371" s="7"/>
      <c r="AO1371" s="7"/>
      <c r="AP1371" s="7"/>
      <c r="AQ1371" s="7"/>
      <c r="AR1371" s="7"/>
      <c r="AS1371" s="7"/>
      <c r="AT1371" s="7"/>
      <c r="AU1371" s="7"/>
      <c r="AV1371" s="7"/>
      <c r="AW1371" s="7"/>
      <c r="AX1371" s="7"/>
      <c r="AY1371" s="7"/>
      <c r="AZ1371" s="7"/>
      <c r="BA1371" s="7"/>
      <c r="BB1371" s="7"/>
      <c r="BC1371" s="7"/>
      <c r="BD1371" s="7"/>
      <c r="BE1371" s="7"/>
      <c r="BF1371" s="7"/>
      <c r="BG1371" s="7"/>
      <c r="BH1371" s="7"/>
      <c r="BI1371" s="7"/>
      <c r="BJ1371" s="7"/>
      <c r="BK1371" s="7"/>
      <c r="BL1371" s="7"/>
      <c r="BM1371" s="7"/>
      <c r="BN1371" s="7"/>
      <c r="BO1371" s="7"/>
      <c r="BP1371" s="7"/>
      <c r="BQ1371" s="7"/>
      <c r="BR1371" s="7"/>
      <c r="BS1371" s="7"/>
      <c r="BT1371" s="7"/>
      <c r="BU1371" s="7"/>
      <c r="BV1371" s="7"/>
      <c r="BW1371" s="7"/>
      <c r="BX1371" s="7"/>
      <c r="BY1371" s="7"/>
      <c r="BZ1371" s="7"/>
      <c r="CA1371" s="7"/>
      <c r="CB1371" s="7"/>
      <c r="CC1371" s="7"/>
      <c r="CD1371" s="7"/>
      <c r="CE1371" s="7"/>
      <c r="CF1371" s="7"/>
      <c r="CG1371" s="7"/>
      <c r="CH1371" s="7"/>
      <c r="CI1371" s="7"/>
      <c r="CJ1371" s="7"/>
      <c r="CK1371" s="7"/>
      <c r="CL1371" s="7"/>
      <c r="CM1371" s="7"/>
      <c r="CN1371" s="7"/>
      <c r="CO1371" s="7"/>
      <c r="CP1371" s="7"/>
      <c r="CQ1371" s="7"/>
      <c r="CR1371" s="7"/>
      <c r="CS1371" s="7"/>
      <c r="CT1371" s="7"/>
      <c r="CU1371" s="7"/>
      <c r="CV1371" s="7"/>
      <c r="CW1371" s="7"/>
      <c r="CX1371" s="7"/>
    </row>
    <row r="1372" spans="1:102" s="14" customFormat="1" ht="15.75">
      <c r="A1372" s="369"/>
      <c r="B1372" s="473">
        <v>160</v>
      </c>
      <c r="C1372" s="475">
        <v>250</v>
      </c>
      <c r="D1372" s="435">
        <v>237490</v>
      </c>
      <c r="E1372" s="422">
        <f t="shared" si="10"/>
        <v>249364.5</v>
      </c>
      <c r="F1372" s="435">
        <v>215900</v>
      </c>
      <c r="G1372" s="425">
        <f t="shared" si="14"/>
        <v>226695</v>
      </c>
      <c r="H1372" s="495">
        <f t="shared" si="11"/>
        <v>284988</v>
      </c>
      <c r="I1372" s="495">
        <f t="shared" si="12"/>
        <v>299237.4</v>
      </c>
      <c r="J1372" s="495">
        <f t="shared" si="15"/>
        <v>248284.99999999997</v>
      </c>
      <c r="K1372" s="495">
        <f t="shared" si="13"/>
        <v>260699.24999999997</v>
      </c>
      <c r="L1372" s="422"/>
      <c r="M1372" s="422">
        <v>530</v>
      </c>
      <c r="N1372" s="440">
        <v>787</v>
      </c>
      <c r="O1372" s="7"/>
      <c r="P1372" s="7"/>
      <c r="Q1372" s="7"/>
      <c r="R1372" s="7"/>
      <c r="S1372" s="7"/>
      <c r="T1372" s="7"/>
      <c r="U1372" s="7"/>
      <c r="V1372" s="7"/>
      <c r="W1372" s="7"/>
      <c r="X1372" s="7"/>
      <c r="Y1372" s="7"/>
      <c r="Z1372" s="7"/>
      <c r="AA1372" s="7"/>
      <c r="AB1372" s="7"/>
      <c r="AC1372" s="7"/>
      <c r="AD1372" s="7"/>
      <c r="AE1372" s="7"/>
      <c r="AF1372" s="7"/>
      <c r="AG1372" s="7"/>
      <c r="AH1372" s="7"/>
      <c r="AI1372" s="7"/>
      <c r="AJ1372" s="7"/>
      <c r="AK1372" s="7"/>
      <c r="AL1372" s="7"/>
      <c r="AM1372" s="7"/>
      <c r="AN1372" s="7"/>
      <c r="AO1372" s="7"/>
      <c r="AP1372" s="7"/>
      <c r="AQ1372" s="7"/>
      <c r="AR1372" s="7"/>
      <c r="AS1372" s="7"/>
      <c r="AT1372" s="7"/>
      <c r="AU1372" s="7"/>
      <c r="AV1372" s="7"/>
      <c r="AW1372" s="7"/>
      <c r="AX1372" s="7"/>
      <c r="AY1372" s="7"/>
      <c r="AZ1372" s="7"/>
      <c r="BA1372" s="7"/>
      <c r="BB1372" s="7"/>
      <c r="BC1372" s="7"/>
      <c r="BD1372" s="7"/>
      <c r="BE1372" s="7"/>
      <c r="BF1372" s="7"/>
      <c r="BG1372" s="7"/>
      <c r="BH1372" s="7"/>
      <c r="BI1372" s="7"/>
      <c r="BJ1372" s="7"/>
      <c r="BK1372" s="7"/>
      <c r="BL1372" s="7"/>
      <c r="BM1372" s="7"/>
      <c r="BN1372" s="7"/>
      <c r="BO1372" s="7"/>
      <c r="BP1372" s="7"/>
      <c r="BQ1372" s="7"/>
      <c r="BR1372" s="7"/>
      <c r="BS1372" s="7"/>
      <c r="BT1372" s="7"/>
      <c r="BU1372" s="7"/>
      <c r="BV1372" s="7"/>
      <c r="BW1372" s="7"/>
      <c r="BX1372" s="7"/>
      <c r="BY1372" s="7"/>
      <c r="BZ1372" s="7"/>
      <c r="CA1372" s="7"/>
      <c r="CB1372" s="7"/>
      <c r="CC1372" s="7"/>
      <c r="CD1372" s="7"/>
      <c r="CE1372" s="7"/>
      <c r="CF1372" s="7"/>
      <c r="CG1372" s="7"/>
      <c r="CH1372" s="7"/>
      <c r="CI1372" s="7"/>
      <c r="CJ1372" s="7"/>
      <c r="CK1372" s="7"/>
      <c r="CL1372" s="7"/>
      <c r="CM1372" s="7"/>
      <c r="CN1372" s="7"/>
      <c r="CO1372" s="7"/>
      <c r="CP1372" s="7"/>
      <c r="CQ1372" s="7"/>
      <c r="CR1372" s="7"/>
      <c r="CS1372" s="7"/>
      <c r="CT1372" s="7"/>
      <c r="CU1372" s="7"/>
      <c r="CV1372" s="7"/>
      <c r="CW1372" s="7"/>
      <c r="CX1372" s="7"/>
    </row>
    <row r="1373" spans="1:14" s="7" customFormat="1" ht="16.5" thickBot="1">
      <c r="A1373" s="370"/>
      <c r="B1373" s="476">
        <v>160</v>
      </c>
      <c r="C1373" s="477">
        <v>300</v>
      </c>
      <c r="D1373" s="444">
        <v>325400</v>
      </c>
      <c r="E1373" s="443">
        <f t="shared" si="10"/>
        <v>341670</v>
      </c>
      <c r="F1373" s="444">
        <v>325400</v>
      </c>
      <c r="G1373" s="445">
        <f t="shared" si="14"/>
        <v>341670</v>
      </c>
      <c r="H1373" s="496">
        <f t="shared" si="11"/>
        <v>390480</v>
      </c>
      <c r="I1373" s="496">
        <f t="shared" si="12"/>
        <v>410004</v>
      </c>
      <c r="J1373" s="496">
        <f t="shared" si="15"/>
        <v>374210</v>
      </c>
      <c r="K1373" s="496">
        <f t="shared" si="13"/>
        <v>392920.5</v>
      </c>
      <c r="L1373" s="443"/>
      <c r="M1373" s="443">
        <v>680</v>
      </c>
      <c r="N1373" s="446">
        <v>862</v>
      </c>
    </row>
    <row r="1374" spans="1:14" s="7" customFormat="1" ht="16.5" thickBot="1">
      <c r="A1374" s="365"/>
      <c r="B1374" s="467"/>
      <c r="C1374" s="467"/>
      <c r="D1374" s="384"/>
      <c r="E1374" s="384"/>
      <c r="F1374" s="384"/>
      <c r="G1374" s="385"/>
      <c r="H1374" s="384"/>
      <c r="I1374" s="384"/>
      <c r="J1374" s="384"/>
      <c r="K1374" s="384"/>
      <c r="L1374" s="384"/>
      <c r="M1374" s="384"/>
      <c r="N1374" s="386"/>
    </row>
    <row r="1375" spans="1:14" s="7" customFormat="1" ht="19.5" thickBot="1">
      <c r="A1375" s="367"/>
      <c r="B1375" s="471">
        <v>80</v>
      </c>
      <c r="C1375" s="479">
        <v>350</v>
      </c>
      <c r="D1375" s="428">
        <v>215800</v>
      </c>
      <c r="E1375" s="428">
        <f aca="true" t="shared" si="16" ref="E1375:E1380">D1375*1.05</f>
        <v>226590</v>
      </c>
      <c r="F1375" s="501">
        <v>198500</v>
      </c>
      <c r="G1375" s="430">
        <f aca="true" t="shared" si="17" ref="G1375:G1380">F1375*1.05</f>
        <v>208425</v>
      </c>
      <c r="H1375" s="494">
        <f aca="true" t="shared" si="18" ref="H1375:H1380">D1375*1.2</f>
        <v>258960</v>
      </c>
      <c r="I1375" s="494">
        <f aca="true" t="shared" si="19" ref="I1375:I1380">H1375*1.05</f>
        <v>271908</v>
      </c>
      <c r="J1375" s="494">
        <f aca="true" t="shared" si="20" ref="J1375:J1380">F1375*1.15</f>
        <v>228274.99999999997</v>
      </c>
      <c r="K1375" s="494">
        <f aca="true" t="shared" si="21" ref="K1375:K1380">J1375*1.05</f>
        <v>239688.74999999997</v>
      </c>
      <c r="L1375" s="428"/>
      <c r="M1375" s="428">
        <v>1935</v>
      </c>
      <c r="N1375" s="498">
        <v>889</v>
      </c>
    </row>
    <row r="1376" spans="1:102" s="14" customFormat="1" ht="18.75">
      <c r="A1376" s="369"/>
      <c r="B1376" s="473">
        <v>80</v>
      </c>
      <c r="C1376" s="475">
        <v>500</v>
      </c>
      <c r="D1376" s="422">
        <v>448750</v>
      </c>
      <c r="E1376" s="422">
        <f t="shared" si="16"/>
        <v>471187.5</v>
      </c>
      <c r="F1376" s="502">
        <v>428750</v>
      </c>
      <c r="G1376" s="425">
        <f t="shared" si="17"/>
        <v>450187.5</v>
      </c>
      <c r="H1376" s="495">
        <f t="shared" si="18"/>
        <v>538500</v>
      </c>
      <c r="I1376" s="495">
        <f t="shared" si="19"/>
        <v>565425</v>
      </c>
      <c r="J1376" s="495">
        <f t="shared" si="20"/>
        <v>493062.49999999994</v>
      </c>
      <c r="K1376" s="495">
        <f t="shared" si="21"/>
        <v>517715.62499999994</v>
      </c>
      <c r="L1376" s="422"/>
      <c r="M1376" s="422">
        <v>4360</v>
      </c>
      <c r="N1376" s="442">
        <v>1194</v>
      </c>
      <c r="O1376" s="7"/>
      <c r="P1376" s="7"/>
      <c r="Q1376" s="7"/>
      <c r="R1376" s="7"/>
      <c r="S1376" s="7"/>
      <c r="T1376" s="7"/>
      <c r="U1376" s="7"/>
      <c r="V1376" s="7"/>
      <c r="W1376" s="7"/>
      <c r="X1376" s="7"/>
      <c r="Y1376" s="7"/>
      <c r="Z1376" s="7"/>
      <c r="AA1376" s="7"/>
      <c r="AB1376" s="7"/>
      <c r="AC1376" s="7"/>
      <c r="AD1376" s="7"/>
      <c r="AE1376" s="7"/>
      <c r="AF1376" s="7"/>
      <c r="AG1376" s="7"/>
      <c r="AH1376" s="7"/>
      <c r="AI1376" s="7"/>
      <c r="AJ1376" s="7"/>
      <c r="AK1376" s="7"/>
      <c r="AL1376" s="7"/>
      <c r="AM1376" s="7"/>
      <c r="AN1376" s="7"/>
      <c r="AO1376" s="7"/>
      <c r="AP1376" s="7"/>
      <c r="AQ1376" s="7"/>
      <c r="AR1376" s="7"/>
      <c r="AS1376" s="7"/>
      <c r="AT1376" s="7"/>
      <c r="AU1376" s="7"/>
      <c r="AV1376" s="7"/>
      <c r="AW1376" s="7"/>
      <c r="AX1376" s="7"/>
      <c r="AY1376" s="7"/>
      <c r="AZ1376" s="7"/>
      <c r="BA1376" s="7"/>
      <c r="BB1376" s="7"/>
      <c r="BC1376" s="7"/>
      <c r="BD1376" s="7"/>
      <c r="BE1376" s="7"/>
      <c r="BF1376" s="7"/>
      <c r="BG1376" s="7"/>
      <c r="BH1376" s="7"/>
      <c r="BI1376" s="7"/>
      <c r="BJ1376" s="7"/>
      <c r="BK1376" s="7"/>
      <c r="BL1376" s="7"/>
      <c r="BM1376" s="7"/>
      <c r="BN1376" s="7"/>
      <c r="BO1376" s="7"/>
      <c r="BP1376" s="7"/>
      <c r="BQ1376" s="7"/>
      <c r="BR1376" s="7"/>
      <c r="BS1376" s="7"/>
      <c r="BT1376" s="7"/>
      <c r="BU1376" s="7"/>
      <c r="BV1376" s="7"/>
      <c r="BW1376" s="7"/>
      <c r="BX1376" s="7"/>
      <c r="BY1376" s="7"/>
      <c r="BZ1376" s="7"/>
      <c r="CA1376" s="7"/>
      <c r="CB1376" s="7"/>
      <c r="CC1376" s="7"/>
      <c r="CD1376" s="7"/>
      <c r="CE1376" s="7"/>
      <c r="CF1376" s="7"/>
      <c r="CG1376" s="7"/>
      <c r="CH1376" s="7"/>
      <c r="CI1376" s="7"/>
      <c r="CJ1376" s="7"/>
      <c r="CK1376" s="7"/>
      <c r="CL1376" s="7"/>
      <c r="CM1376" s="7"/>
      <c r="CN1376" s="7"/>
      <c r="CO1376" s="7"/>
      <c r="CP1376" s="7"/>
      <c r="CQ1376" s="7"/>
      <c r="CR1376" s="7"/>
      <c r="CS1376" s="7"/>
      <c r="CT1376" s="7"/>
      <c r="CU1376" s="7"/>
      <c r="CV1376" s="7"/>
      <c r="CW1376" s="7"/>
      <c r="CX1376" s="7"/>
    </row>
    <row r="1377" spans="1:14" s="7" customFormat="1" ht="20.25">
      <c r="A1377" s="371" t="s">
        <v>208</v>
      </c>
      <c r="B1377" s="473">
        <v>80</v>
      </c>
      <c r="C1377" s="475">
        <v>600</v>
      </c>
      <c r="D1377" s="422">
        <v>881400</v>
      </c>
      <c r="E1377" s="422">
        <f t="shared" si="16"/>
        <v>925470</v>
      </c>
      <c r="F1377" s="422">
        <v>856400</v>
      </c>
      <c r="G1377" s="425">
        <f t="shared" si="17"/>
        <v>899220</v>
      </c>
      <c r="H1377" s="495">
        <f t="shared" si="18"/>
        <v>1057680</v>
      </c>
      <c r="I1377" s="495">
        <f t="shared" si="19"/>
        <v>1110564</v>
      </c>
      <c r="J1377" s="495">
        <f t="shared" si="20"/>
        <v>984859.9999999999</v>
      </c>
      <c r="K1377" s="495">
        <f t="shared" si="21"/>
        <v>1034102.9999999999</v>
      </c>
      <c r="L1377" s="422" t="e">
        <f>#REF!/'[1]для России'!G1561-1</f>
        <v>#REF!</v>
      </c>
      <c r="M1377" s="422">
        <v>6840</v>
      </c>
      <c r="N1377" s="442">
        <v>1322</v>
      </c>
    </row>
    <row r="1378" spans="1:14" s="7" customFormat="1" ht="20.25">
      <c r="A1378" s="372" t="s">
        <v>212</v>
      </c>
      <c r="B1378" s="473">
        <v>80</v>
      </c>
      <c r="C1378" s="475">
        <v>700</v>
      </c>
      <c r="D1378" s="422">
        <v>897530</v>
      </c>
      <c r="E1378" s="422">
        <f t="shared" si="16"/>
        <v>942406.5</v>
      </c>
      <c r="F1378" s="504">
        <v>785400</v>
      </c>
      <c r="G1378" s="425">
        <f t="shared" si="17"/>
        <v>824670</v>
      </c>
      <c r="H1378" s="495">
        <f t="shared" si="18"/>
        <v>1077036</v>
      </c>
      <c r="I1378" s="495">
        <f t="shared" si="19"/>
        <v>1130887.8</v>
      </c>
      <c r="J1378" s="495">
        <f t="shared" si="20"/>
        <v>903209.9999999999</v>
      </c>
      <c r="K1378" s="495">
        <f t="shared" si="21"/>
        <v>948370.4999999999</v>
      </c>
      <c r="L1378" s="422" t="e">
        <f>#REF!/'[1]для России'!G1562-1</f>
        <v>#REF!</v>
      </c>
      <c r="M1378" s="422">
        <v>8835</v>
      </c>
      <c r="N1378" s="442">
        <v>1549</v>
      </c>
    </row>
    <row r="1379" spans="1:102" s="15" customFormat="1" ht="21" thickBot="1">
      <c r="A1379" s="371" t="s">
        <v>214</v>
      </c>
      <c r="B1379" s="473">
        <v>80</v>
      </c>
      <c r="C1379" s="475">
        <v>800</v>
      </c>
      <c r="D1379" s="422">
        <v>1348500</v>
      </c>
      <c r="E1379" s="422">
        <f t="shared" si="16"/>
        <v>1415925</v>
      </c>
      <c r="F1379" s="422">
        <v>1248500</v>
      </c>
      <c r="G1379" s="425">
        <f t="shared" si="17"/>
        <v>1310925</v>
      </c>
      <c r="H1379" s="495">
        <f t="shared" si="18"/>
        <v>1618200</v>
      </c>
      <c r="I1379" s="495">
        <f t="shared" si="19"/>
        <v>1699110</v>
      </c>
      <c r="J1379" s="495">
        <f t="shared" si="20"/>
        <v>1435775</v>
      </c>
      <c r="K1379" s="495">
        <f t="shared" si="21"/>
        <v>1507563.75</v>
      </c>
      <c r="L1379" s="422" t="e">
        <f>#REF!/'[1]для России'!G1563-1</f>
        <v>#REF!</v>
      </c>
      <c r="M1379" s="422">
        <v>11650</v>
      </c>
      <c r="N1379" s="442">
        <v>1778</v>
      </c>
      <c r="O1379" s="7"/>
      <c r="P1379" s="7"/>
      <c r="Q1379" s="7"/>
      <c r="R1379" s="7"/>
      <c r="S1379" s="7"/>
      <c r="T1379" s="7"/>
      <c r="U1379" s="7"/>
      <c r="V1379" s="7"/>
      <c r="W1379" s="7"/>
      <c r="X1379" s="7"/>
      <c r="Y1379" s="7"/>
      <c r="Z1379" s="7"/>
      <c r="AA1379" s="7"/>
      <c r="AB1379" s="7"/>
      <c r="AC1379" s="7"/>
      <c r="AD1379" s="7"/>
      <c r="AE1379" s="7"/>
      <c r="AF1379" s="7"/>
      <c r="AG1379" s="7"/>
      <c r="AH1379" s="7"/>
      <c r="AI1379" s="7"/>
      <c r="AJ1379" s="7"/>
      <c r="AK1379" s="7"/>
      <c r="AL1379" s="7"/>
      <c r="AM1379" s="7"/>
      <c r="AN1379" s="7"/>
      <c r="AO1379" s="7"/>
      <c r="AP1379" s="7"/>
      <c r="AQ1379" s="7"/>
      <c r="AR1379" s="7"/>
      <c r="AS1379" s="7"/>
      <c r="AT1379" s="7"/>
      <c r="AU1379" s="7"/>
      <c r="AV1379" s="7"/>
      <c r="AW1379" s="7"/>
      <c r="AX1379" s="7"/>
      <c r="AY1379" s="7"/>
      <c r="AZ1379" s="7"/>
      <c r="BA1379" s="7"/>
      <c r="BB1379" s="7"/>
      <c r="BC1379" s="7"/>
      <c r="BD1379" s="7"/>
      <c r="BE1379" s="7"/>
      <c r="BF1379" s="7"/>
      <c r="BG1379" s="7"/>
      <c r="BH1379" s="7"/>
      <c r="BI1379" s="7"/>
      <c r="BJ1379" s="7"/>
      <c r="BK1379" s="7"/>
      <c r="BL1379" s="7"/>
      <c r="BM1379" s="7"/>
      <c r="BN1379" s="7"/>
      <c r="BO1379" s="7"/>
      <c r="BP1379" s="7"/>
      <c r="BQ1379" s="7"/>
      <c r="BR1379" s="7"/>
      <c r="BS1379" s="7"/>
      <c r="BT1379" s="7"/>
      <c r="BU1379" s="7"/>
      <c r="BV1379" s="7"/>
      <c r="BW1379" s="7"/>
      <c r="BX1379" s="7"/>
      <c r="BY1379" s="7"/>
      <c r="BZ1379" s="7"/>
      <c r="CA1379" s="7"/>
      <c r="CB1379" s="7"/>
      <c r="CC1379" s="7"/>
      <c r="CD1379" s="7"/>
      <c r="CE1379" s="7"/>
      <c r="CF1379" s="7"/>
      <c r="CG1379" s="7"/>
      <c r="CH1379" s="7"/>
      <c r="CI1379" s="7"/>
      <c r="CJ1379" s="7"/>
      <c r="CK1379" s="7"/>
      <c r="CL1379" s="7"/>
      <c r="CM1379" s="7"/>
      <c r="CN1379" s="7"/>
      <c r="CO1379" s="7"/>
      <c r="CP1379" s="7"/>
      <c r="CQ1379" s="7"/>
      <c r="CR1379" s="7"/>
      <c r="CS1379" s="7"/>
      <c r="CT1379" s="7"/>
      <c r="CU1379" s="7"/>
      <c r="CV1379" s="7"/>
      <c r="CW1379" s="7"/>
      <c r="CX1379" s="7"/>
    </row>
    <row r="1380" spans="1:102" s="1" customFormat="1" ht="17.25" thickBot="1">
      <c r="A1380" s="370"/>
      <c r="B1380" s="476">
        <v>80</v>
      </c>
      <c r="C1380" s="477">
        <v>1000</v>
      </c>
      <c r="D1380" s="443">
        <v>1255200</v>
      </c>
      <c r="E1380" s="443">
        <f t="shared" si="16"/>
        <v>1317960</v>
      </c>
      <c r="F1380" s="503">
        <v>1155200</v>
      </c>
      <c r="G1380" s="445">
        <f t="shared" si="17"/>
        <v>1212960</v>
      </c>
      <c r="H1380" s="496">
        <f t="shared" si="18"/>
        <v>1506240</v>
      </c>
      <c r="I1380" s="496">
        <f t="shared" si="19"/>
        <v>1581552</v>
      </c>
      <c r="J1380" s="496">
        <f t="shared" si="20"/>
        <v>1328480</v>
      </c>
      <c r="K1380" s="496">
        <f t="shared" si="21"/>
        <v>1394904</v>
      </c>
      <c r="L1380" s="443" t="e">
        <f>#REF!/'[1]для России'!G1564-1</f>
        <v>#REF!</v>
      </c>
      <c r="M1380" s="443">
        <v>19880</v>
      </c>
      <c r="N1380" s="446">
        <v>2200</v>
      </c>
      <c r="O1380" s="7"/>
      <c r="P1380" s="7"/>
      <c r="Q1380" s="7"/>
      <c r="R1380" s="7"/>
      <c r="S1380" s="7"/>
      <c r="T1380" s="7"/>
      <c r="U1380" s="7"/>
      <c r="V1380" s="7"/>
      <c r="W1380" s="7"/>
      <c r="X1380" s="7"/>
      <c r="Y1380" s="7"/>
      <c r="Z1380" s="7"/>
      <c r="AA1380" s="7"/>
      <c r="AB1380" s="7"/>
      <c r="AC1380" s="7"/>
      <c r="AD1380" s="7"/>
      <c r="AE1380" s="7"/>
      <c r="AF1380" s="7"/>
      <c r="AG1380" s="7"/>
      <c r="AH1380" s="7"/>
      <c r="AI1380" s="7"/>
      <c r="AJ1380" s="7"/>
      <c r="AK1380" s="7"/>
      <c r="AL1380" s="7"/>
      <c r="AM1380" s="7"/>
      <c r="AN1380" s="7"/>
      <c r="AO1380" s="7"/>
      <c r="AP1380" s="7"/>
      <c r="AQ1380" s="7"/>
      <c r="AR1380" s="7"/>
      <c r="AS1380" s="7"/>
      <c r="AT1380" s="7"/>
      <c r="AU1380" s="7"/>
      <c r="AV1380" s="7"/>
      <c r="AW1380" s="7"/>
      <c r="AX1380" s="7"/>
      <c r="AY1380" s="7"/>
      <c r="AZ1380" s="7"/>
      <c r="BA1380" s="7"/>
      <c r="BB1380" s="7"/>
      <c r="BC1380" s="7"/>
      <c r="BD1380" s="7"/>
      <c r="BE1380" s="7"/>
      <c r="BF1380" s="7"/>
      <c r="BG1380" s="7"/>
      <c r="BH1380" s="7"/>
      <c r="BI1380" s="7"/>
      <c r="BJ1380" s="7"/>
      <c r="BK1380" s="7"/>
      <c r="BL1380" s="7"/>
      <c r="BM1380" s="7"/>
      <c r="BN1380" s="7"/>
      <c r="BO1380" s="7"/>
      <c r="BP1380" s="7"/>
      <c r="BQ1380" s="7"/>
      <c r="BR1380" s="7"/>
      <c r="BS1380" s="7"/>
      <c r="BT1380" s="7"/>
      <c r="BU1380" s="7"/>
      <c r="BV1380" s="7"/>
      <c r="BW1380" s="7"/>
      <c r="BX1380" s="7"/>
      <c r="BY1380" s="7"/>
      <c r="BZ1380" s="7"/>
      <c r="CA1380" s="7"/>
      <c r="CB1380" s="7"/>
      <c r="CC1380" s="7"/>
      <c r="CD1380" s="7"/>
      <c r="CE1380" s="7"/>
      <c r="CF1380" s="7"/>
      <c r="CG1380" s="7"/>
      <c r="CH1380" s="7"/>
      <c r="CI1380" s="7"/>
      <c r="CJ1380" s="7"/>
      <c r="CK1380" s="7"/>
      <c r="CL1380" s="7"/>
      <c r="CM1380" s="7"/>
      <c r="CN1380" s="7"/>
      <c r="CO1380" s="7"/>
      <c r="CP1380" s="7"/>
      <c r="CQ1380" s="7"/>
      <c r="CR1380" s="7"/>
      <c r="CS1380" s="7"/>
      <c r="CT1380" s="7"/>
      <c r="CU1380" s="7"/>
      <c r="CV1380" s="7"/>
      <c r="CW1380" s="7"/>
      <c r="CX1380" s="7"/>
    </row>
    <row r="1381" spans="1:102" s="1" customFormat="1" ht="16.5" thickBot="1">
      <c r="A1381" s="365"/>
      <c r="B1381" s="467"/>
      <c r="C1381" s="466"/>
      <c r="D1381" s="384"/>
      <c r="E1381" s="384"/>
      <c r="F1381" s="384"/>
      <c r="G1381" s="385"/>
      <c r="H1381" s="384"/>
      <c r="I1381" s="384"/>
      <c r="J1381" s="384"/>
      <c r="K1381" s="387"/>
      <c r="L1381" s="387" t="e">
        <f>#REF!/'[1]для России'!G1565-1</f>
        <v>#REF!</v>
      </c>
      <c r="M1381" s="384"/>
      <c r="N1381" s="384"/>
      <c r="O1381" s="7"/>
      <c r="P1381" s="7"/>
      <c r="Q1381" s="7"/>
      <c r="R1381" s="7"/>
      <c r="S1381" s="7"/>
      <c r="T1381" s="7"/>
      <c r="U1381" s="7"/>
      <c r="V1381" s="7"/>
      <c r="W1381" s="7"/>
      <c r="X1381" s="7"/>
      <c r="Y1381" s="7"/>
      <c r="Z1381" s="7"/>
      <c r="AA1381" s="7"/>
      <c r="AB1381" s="7"/>
      <c r="AC1381" s="7"/>
      <c r="AD1381" s="7"/>
      <c r="AE1381" s="7"/>
      <c r="AF1381" s="7"/>
      <c r="AG1381" s="7"/>
      <c r="AH1381" s="7"/>
      <c r="AI1381" s="7"/>
      <c r="AJ1381" s="7"/>
      <c r="AK1381" s="7"/>
      <c r="AL1381" s="7"/>
      <c r="AM1381" s="7"/>
      <c r="AN1381" s="7"/>
      <c r="AO1381" s="7"/>
      <c r="AP1381" s="7"/>
      <c r="AQ1381" s="7"/>
      <c r="AR1381" s="7"/>
      <c r="AS1381" s="7"/>
      <c r="AT1381" s="7"/>
      <c r="AU1381" s="7"/>
      <c r="AV1381" s="7"/>
      <c r="AW1381" s="7"/>
      <c r="AX1381" s="7"/>
      <c r="AY1381" s="7"/>
      <c r="AZ1381" s="7"/>
      <c r="BA1381" s="7"/>
      <c r="BB1381" s="7"/>
      <c r="BC1381" s="7"/>
      <c r="BD1381" s="7"/>
      <c r="BE1381" s="7"/>
      <c r="BF1381" s="7"/>
      <c r="BG1381" s="7"/>
      <c r="BH1381" s="7"/>
      <c r="BI1381" s="7"/>
      <c r="BJ1381" s="7"/>
      <c r="BK1381" s="7"/>
      <c r="BL1381" s="7"/>
      <c r="BM1381" s="7"/>
      <c r="BN1381" s="7"/>
      <c r="BO1381" s="7"/>
      <c r="BP1381" s="7"/>
      <c r="BQ1381" s="7"/>
      <c r="BR1381" s="7"/>
      <c r="BS1381" s="7"/>
      <c r="BT1381" s="7"/>
      <c r="BU1381" s="7"/>
      <c r="BV1381" s="7"/>
      <c r="BW1381" s="7"/>
      <c r="BX1381" s="7"/>
      <c r="BY1381" s="7"/>
      <c r="BZ1381" s="7"/>
      <c r="CA1381" s="7"/>
      <c r="CB1381" s="7"/>
      <c r="CC1381" s="7"/>
      <c r="CD1381" s="7"/>
      <c r="CE1381" s="7"/>
      <c r="CF1381" s="7"/>
      <c r="CG1381" s="7"/>
      <c r="CH1381" s="7"/>
      <c r="CI1381" s="7"/>
      <c r="CJ1381" s="7"/>
      <c r="CK1381" s="7"/>
      <c r="CL1381" s="7"/>
      <c r="CM1381" s="7"/>
      <c r="CN1381" s="7"/>
      <c r="CO1381" s="7"/>
      <c r="CP1381" s="7"/>
      <c r="CQ1381" s="7"/>
      <c r="CR1381" s="7"/>
      <c r="CS1381" s="7"/>
      <c r="CT1381" s="7"/>
      <c r="CU1381" s="7"/>
      <c r="CV1381" s="7"/>
      <c r="CW1381" s="7"/>
      <c r="CX1381" s="7"/>
    </row>
    <row r="1382" spans="1:102" s="1" customFormat="1" ht="15">
      <c r="A1382" s="565" t="s">
        <v>186</v>
      </c>
      <c r="B1382" s="571" t="s">
        <v>1030</v>
      </c>
      <c r="C1382" s="571" t="s">
        <v>187</v>
      </c>
      <c r="D1382" s="574" t="s">
        <v>188</v>
      </c>
      <c r="E1382" s="574"/>
      <c r="F1382" s="574"/>
      <c r="G1382" s="574"/>
      <c r="H1382" s="575" t="s">
        <v>189</v>
      </c>
      <c r="I1382" s="576"/>
      <c r="J1382" s="576"/>
      <c r="K1382" s="577"/>
      <c r="L1382" s="388" t="s">
        <v>190</v>
      </c>
      <c r="M1382" s="389"/>
      <c r="N1382" s="560" t="s">
        <v>207</v>
      </c>
      <c r="O1382" s="7"/>
      <c r="P1382" s="7"/>
      <c r="Q1382" s="7"/>
      <c r="R1382" s="7"/>
      <c r="S1382" s="7"/>
      <c r="T1382" s="7"/>
      <c r="U1382" s="7"/>
      <c r="V1382" s="7"/>
      <c r="W1382" s="7"/>
      <c r="X1382" s="7"/>
      <c r="Y1382" s="7"/>
      <c r="Z1382" s="7"/>
      <c r="AA1382" s="7"/>
      <c r="AB1382" s="7"/>
      <c r="AC1382" s="7"/>
      <c r="AD1382" s="7"/>
      <c r="AE1382" s="7"/>
      <c r="AF1382" s="7"/>
      <c r="AG1382" s="7"/>
      <c r="AH1382" s="7"/>
      <c r="AI1382" s="7"/>
      <c r="AJ1382" s="7"/>
      <c r="AK1382" s="7"/>
      <c r="AL1382" s="7"/>
      <c r="AM1382" s="7"/>
      <c r="AN1382" s="7"/>
      <c r="AO1382" s="7"/>
      <c r="AP1382" s="7"/>
      <c r="AQ1382" s="7"/>
      <c r="AR1382" s="7"/>
      <c r="AS1382" s="7"/>
      <c r="AT1382" s="7"/>
      <c r="AU1382" s="7"/>
      <c r="AV1382" s="7"/>
      <c r="AW1382" s="7"/>
      <c r="AX1382" s="7"/>
      <c r="AY1382" s="7"/>
      <c r="AZ1382" s="7"/>
      <c r="BA1382" s="7"/>
      <c r="BB1382" s="7"/>
      <c r="BC1382" s="7"/>
      <c r="BD1382" s="7"/>
      <c r="BE1382" s="7"/>
      <c r="BF1382" s="7"/>
      <c r="BG1382" s="7"/>
      <c r="BH1382" s="7"/>
      <c r="BI1382" s="7"/>
      <c r="BJ1382" s="7"/>
      <c r="BK1382" s="7"/>
      <c r="BL1382" s="7"/>
      <c r="BM1382" s="7"/>
      <c r="BN1382" s="7"/>
      <c r="BO1382" s="7"/>
      <c r="BP1382" s="7"/>
      <c r="BQ1382" s="7"/>
      <c r="BR1382" s="7"/>
      <c r="BS1382" s="7"/>
      <c r="BT1382" s="7"/>
      <c r="BU1382" s="7"/>
      <c r="BV1382" s="7"/>
      <c r="BW1382" s="7"/>
      <c r="BX1382" s="7"/>
      <c r="BY1382" s="7"/>
      <c r="BZ1382" s="7"/>
      <c r="CA1382" s="7"/>
      <c r="CB1382" s="7"/>
      <c r="CC1382" s="7"/>
      <c r="CD1382" s="7"/>
      <c r="CE1382" s="7"/>
      <c r="CF1382" s="7"/>
      <c r="CG1382" s="7"/>
      <c r="CH1382" s="7"/>
      <c r="CI1382" s="7"/>
      <c r="CJ1382" s="7"/>
      <c r="CK1382" s="7"/>
      <c r="CL1382" s="7"/>
      <c r="CM1382" s="7"/>
      <c r="CN1382" s="7"/>
      <c r="CO1382" s="7"/>
      <c r="CP1382" s="7"/>
      <c r="CQ1382" s="7"/>
      <c r="CR1382" s="7"/>
      <c r="CS1382" s="7"/>
      <c r="CT1382" s="7"/>
      <c r="CU1382" s="7"/>
      <c r="CV1382" s="7"/>
      <c r="CW1382" s="7"/>
      <c r="CX1382" s="7"/>
    </row>
    <row r="1383" spans="1:102" s="1" customFormat="1" ht="15">
      <c r="A1383" s="566"/>
      <c r="B1383" s="572"/>
      <c r="C1383" s="573"/>
      <c r="D1383" s="562" t="s">
        <v>191</v>
      </c>
      <c r="E1383" s="562"/>
      <c r="F1383" s="562" t="s">
        <v>770</v>
      </c>
      <c r="G1383" s="562"/>
      <c r="H1383" s="559" t="s">
        <v>191</v>
      </c>
      <c r="I1383" s="559"/>
      <c r="J1383" s="563" t="s">
        <v>770</v>
      </c>
      <c r="K1383" s="564"/>
      <c r="L1383" s="390" t="s">
        <v>192</v>
      </c>
      <c r="M1383" s="391" t="s">
        <v>193</v>
      </c>
      <c r="N1383" s="561"/>
      <c r="O1383" s="7"/>
      <c r="P1383" s="7"/>
      <c r="Q1383" s="7"/>
      <c r="R1383" s="7"/>
      <c r="S1383" s="7"/>
      <c r="T1383" s="7"/>
      <c r="U1383" s="7"/>
      <c r="V1383" s="7"/>
      <c r="W1383" s="7"/>
      <c r="X1383" s="7"/>
      <c r="Y1383" s="7"/>
      <c r="Z1383" s="7"/>
      <c r="AA1383" s="7"/>
      <c r="AB1383" s="7"/>
      <c r="AC1383" s="7"/>
      <c r="AD1383" s="7"/>
      <c r="AE1383" s="7"/>
      <c r="AF1383" s="7"/>
      <c r="AG1383" s="7"/>
      <c r="AH1383" s="7"/>
      <c r="AI1383" s="7"/>
      <c r="AJ1383" s="7"/>
      <c r="AK1383" s="7"/>
      <c r="AL1383" s="7"/>
      <c r="AM1383" s="7"/>
      <c r="AN1383" s="7"/>
      <c r="AO1383" s="7"/>
      <c r="AP1383" s="7"/>
      <c r="AQ1383" s="7"/>
      <c r="AR1383" s="7"/>
      <c r="AS1383" s="7"/>
      <c r="AT1383" s="7"/>
      <c r="AU1383" s="7"/>
      <c r="AV1383" s="7"/>
      <c r="AW1383" s="7"/>
      <c r="AX1383" s="7"/>
      <c r="AY1383" s="7"/>
      <c r="AZ1383" s="7"/>
      <c r="BA1383" s="7"/>
      <c r="BB1383" s="7"/>
      <c r="BC1383" s="7"/>
      <c r="BD1383" s="7"/>
      <c r="BE1383" s="7"/>
      <c r="BF1383" s="7"/>
      <c r="BG1383" s="7"/>
      <c r="BH1383" s="7"/>
      <c r="BI1383" s="7"/>
      <c r="BJ1383" s="7"/>
      <c r="BK1383" s="7"/>
      <c r="BL1383" s="7"/>
      <c r="BM1383" s="7"/>
      <c r="BN1383" s="7"/>
      <c r="BO1383" s="7"/>
      <c r="BP1383" s="7"/>
      <c r="BQ1383" s="7"/>
      <c r="BR1383" s="7"/>
      <c r="BS1383" s="7"/>
      <c r="BT1383" s="7"/>
      <c r="BU1383" s="7"/>
      <c r="BV1383" s="7"/>
      <c r="BW1383" s="7"/>
      <c r="BX1383" s="7"/>
      <c r="BY1383" s="7"/>
      <c r="BZ1383" s="7"/>
      <c r="CA1383" s="7"/>
      <c r="CB1383" s="7"/>
      <c r="CC1383" s="7"/>
      <c r="CD1383" s="7"/>
      <c r="CE1383" s="7"/>
      <c r="CF1383" s="7"/>
      <c r="CG1383" s="7"/>
      <c r="CH1383" s="7"/>
      <c r="CI1383" s="7"/>
      <c r="CJ1383" s="7"/>
      <c r="CK1383" s="7"/>
      <c r="CL1383" s="7"/>
      <c r="CM1383" s="7"/>
      <c r="CN1383" s="7"/>
      <c r="CO1383" s="7"/>
      <c r="CP1383" s="7"/>
      <c r="CQ1383" s="7"/>
      <c r="CR1383" s="7"/>
      <c r="CS1383" s="7"/>
      <c r="CT1383" s="7"/>
      <c r="CU1383" s="7"/>
      <c r="CV1383" s="7"/>
      <c r="CW1383" s="7"/>
      <c r="CX1383" s="7"/>
    </row>
    <row r="1384" spans="1:14" ht="15.75">
      <c r="A1384" s="566"/>
      <c r="B1384" s="416" t="s">
        <v>194</v>
      </c>
      <c r="C1384" s="416" t="s">
        <v>195</v>
      </c>
      <c r="D1384" s="392" t="s">
        <v>196</v>
      </c>
      <c r="E1384" s="392" t="s">
        <v>197</v>
      </c>
      <c r="F1384" s="392" t="s">
        <v>196</v>
      </c>
      <c r="G1384" s="392" t="s">
        <v>197</v>
      </c>
      <c r="H1384" s="492" t="s">
        <v>196</v>
      </c>
      <c r="I1384" s="492" t="s">
        <v>197</v>
      </c>
      <c r="J1384" s="492" t="s">
        <v>196</v>
      </c>
      <c r="K1384" s="492" t="s">
        <v>197</v>
      </c>
      <c r="L1384" s="390" t="s">
        <v>198</v>
      </c>
      <c r="M1384" s="391" t="s">
        <v>199</v>
      </c>
      <c r="N1384" s="561"/>
    </row>
    <row r="1385" spans="1:14" ht="16.5" thickBot="1">
      <c r="A1385" s="567"/>
      <c r="B1385" s="468" t="s">
        <v>200</v>
      </c>
      <c r="C1385" s="469"/>
      <c r="D1385" s="393" t="s">
        <v>201</v>
      </c>
      <c r="E1385" s="393" t="s">
        <v>202</v>
      </c>
      <c r="F1385" s="393" t="s">
        <v>201</v>
      </c>
      <c r="G1385" s="393" t="s">
        <v>202</v>
      </c>
      <c r="H1385" s="493" t="s">
        <v>201</v>
      </c>
      <c r="I1385" s="493" t="s">
        <v>202</v>
      </c>
      <c r="J1385" s="493" t="s">
        <v>201</v>
      </c>
      <c r="K1385" s="493" t="s">
        <v>202</v>
      </c>
      <c r="L1385" s="394" t="s">
        <v>203</v>
      </c>
      <c r="M1385" s="395"/>
      <c r="N1385" s="396"/>
    </row>
    <row r="1386" spans="1:14" ht="16.5" thickBot="1">
      <c r="A1386" s="2"/>
      <c r="B1386" s="470"/>
      <c r="C1386" s="470"/>
      <c r="D1386" s="398"/>
      <c r="E1386" s="398"/>
      <c r="F1386" s="398"/>
      <c r="G1386" s="399"/>
      <c r="H1386" s="397"/>
      <c r="I1386" s="397"/>
      <c r="J1386" s="397"/>
      <c r="K1386" s="397"/>
      <c r="L1386" s="397"/>
      <c r="M1386" s="397"/>
      <c r="N1386" s="397"/>
    </row>
    <row r="1387" spans="1:14" ht="16.5" thickBot="1">
      <c r="A1387" s="367"/>
      <c r="B1387" s="471">
        <v>64</v>
      </c>
      <c r="C1387" s="472">
        <v>50</v>
      </c>
      <c r="D1387" s="437">
        <v>8635</v>
      </c>
      <c r="E1387" s="428">
        <f aca="true" t="shared" si="22" ref="E1387:E1399">D1387*1.05</f>
        <v>9066.75</v>
      </c>
      <c r="F1387" s="437">
        <f aca="true" t="shared" si="23" ref="F1387:F1392">D1387*1.15</f>
        <v>9930.25</v>
      </c>
      <c r="G1387" s="430">
        <f aca="true" t="shared" si="24" ref="G1387:G1399">F1387*1.05</f>
        <v>10426.7625</v>
      </c>
      <c r="H1387" s="494">
        <f>D1387*1.2</f>
        <v>10362</v>
      </c>
      <c r="I1387" s="494">
        <f aca="true" t="shared" si="25" ref="I1387:I1399">H1387*1.05</f>
        <v>10880.1</v>
      </c>
      <c r="J1387" s="494">
        <f aca="true" t="shared" si="26" ref="J1387:J1399">F1387*1.15</f>
        <v>11419.787499999999</v>
      </c>
      <c r="K1387" s="494">
        <f aca="true" t="shared" si="27" ref="K1387:K1399">J1387*1.05</f>
        <v>11990.776875</v>
      </c>
      <c r="L1387" s="428" t="e">
        <f>#REF!/'[1]для России'!G1566-1</f>
        <v>#REF!</v>
      </c>
      <c r="M1387" s="438">
        <v>38</v>
      </c>
      <c r="N1387" s="439">
        <v>270</v>
      </c>
    </row>
    <row r="1388" spans="1:14" ht="16.5" thickBot="1">
      <c r="A1388" s="368"/>
      <c r="B1388" s="473">
        <v>64</v>
      </c>
      <c r="C1388" s="474">
        <v>80</v>
      </c>
      <c r="D1388" s="435">
        <v>13354</v>
      </c>
      <c r="E1388" s="422">
        <f t="shared" si="22"/>
        <v>14021.7</v>
      </c>
      <c r="F1388" s="437">
        <f t="shared" si="23"/>
        <v>15357.099999999999</v>
      </c>
      <c r="G1388" s="425">
        <f t="shared" si="24"/>
        <v>16124.955</v>
      </c>
      <c r="H1388" s="495">
        <f aca="true" t="shared" si="28" ref="H1388:H1399">D1388*1.2</f>
        <v>16024.8</v>
      </c>
      <c r="I1388" s="495">
        <f t="shared" si="25"/>
        <v>16826.04</v>
      </c>
      <c r="J1388" s="495">
        <f t="shared" si="26"/>
        <v>17660.664999999997</v>
      </c>
      <c r="K1388" s="495">
        <f t="shared" si="27"/>
        <v>18543.698249999998</v>
      </c>
      <c r="L1388" s="422" t="e">
        <f>#REF!/'[1]для России'!G1567-1</f>
        <v>#REF!</v>
      </c>
      <c r="M1388" s="436">
        <v>60</v>
      </c>
      <c r="N1388" s="440">
        <v>321</v>
      </c>
    </row>
    <row r="1389" spans="1:14" ht="16.5" thickBot="1">
      <c r="A1389" s="368"/>
      <c r="B1389" s="473">
        <v>64</v>
      </c>
      <c r="C1389" s="474">
        <v>100</v>
      </c>
      <c r="D1389" s="435">
        <v>16940</v>
      </c>
      <c r="E1389" s="422">
        <f t="shared" si="22"/>
        <v>17787</v>
      </c>
      <c r="F1389" s="437">
        <f t="shared" si="23"/>
        <v>19481</v>
      </c>
      <c r="G1389" s="425">
        <f t="shared" si="24"/>
        <v>20455.05</v>
      </c>
      <c r="H1389" s="495">
        <f t="shared" si="28"/>
        <v>20328</v>
      </c>
      <c r="I1389" s="495">
        <f t="shared" si="25"/>
        <v>21344.4</v>
      </c>
      <c r="J1389" s="495">
        <f t="shared" si="26"/>
        <v>22403.149999999998</v>
      </c>
      <c r="K1389" s="495">
        <f t="shared" si="27"/>
        <v>23523.3075</v>
      </c>
      <c r="L1389" s="422" t="e">
        <f>#REF!/'[1]для России'!G1568-1</f>
        <v>#REF!</v>
      </c>
      <c r="M1389" s="436">
        <v>85</v>
      </c>
      <c r="N1389" s="440">
        <v>359</v>
      </c>
    </row>
    <row r="1390" spans="1:14" ht="21" thickBot="1">
      <c r="A1390" s="371" t="s">
        <v>209</v>
      </c>
      <c r="B1390" s="473">
        <v>64</v>
      </c>
      <c r="C1390" s="474">
        <v>150</v>
      </c>
      <c r="D1390" s="435">
        <v>23650</v>
      </c>
      <c r="E1390" s="422">
        <f t="shared" si="22"/>
        <v>24832.5</v>
      </c>
      <c r="F1390" s="437">
        <f t="shared" si="23"/>
        <v>27197.499999999996</v>
      </c>
      <c r="G1390" s="425">
        <f t="shared" si="24"/>
        <v>28557.374999999996</v>
      </c>
      <c r="H1390" s="495">
        <f t="shared" si="28"/>
        <v>28380</v>
      </c>
      <c r="I1390" s="495">
        <f t="shared" si="25"/>
        <v>29799</v>
      </c>
      <c r="J1390" s="495">
        <f t="shared" si="26"/>
        <v>31277.124999999993</v>
      </c>
      <c r="K1390" s="495">
        <f t="shared" si="27"/>
        <v>32840.98125</v>
      </c>
      <c r="L1390" s="422" t="e">
        <f>#REF!/'[1]для России'!G1569-1</f>
        <v>#REF!</v>
      </c>
      <c r="M1390" s="436">
        <v>215</v>
      </c>
      <c r="N1390" s="440">
        <v>447</v>
      </c>
    </row>
    <row r="1391" spans="1:102" s="1" customFormat="1" ht="15.75" customHeight="1" thickBot="1">
      <c r="A1391" s="371" t="s">
        <v>210</v>
      </c>
      <c r="B1391" s="473">
        <v>64</v>
      </c>
      <c r="C1391" s="475">
        <v>200</v>
      </c>
      <c r="D1391" s="435">
        <v>39900</v>
      </c>
      <c r="E1391" s="422">
        <f t="shared" si="22"/>
        <v>41895</v>
      </c>
      <c r="F1391" s="437">
        <f t="shared" si="23"/>
        <v>45885</v>
      </c>
      <c r="G1391" s="425">
        <f t="shared" si="24"/>
        <v>48179.25</v>
      </c>
      <c r="H1391" s="495">
        <v>67850</v>
      </c>
      <c r="I1391" s="495">
        <f t="shared" si="25"/>
        <v>71242.5</v>
      </c>
      <c r="J1391" s="495">
        <v>69850</v>
      </c>
      <c r="K1391" s="495">
        <f t="shared" si="27"/>
        <v>73342.5</v>
      </c>
      <c r="L1391" s="422" t="e">
        <f>#REF!/'[1]для России'!G1570-1</f>
        <v>#REF!</v>
      </c>
      <c r="M1391" s="436">
        <v>345</v>
      </c>
      <c r="N1391" s="441">
        <v>550</v>
      </c>
      <c r="O1391" s="7"/>
      <c r="P1391" s="7"/>
      <c r="Q1391" s="7"/>
      <c r="R1391" s="7"/>
      <c r="S1391" s="7"/>
      <c r="T1391" s="7"/>
      <c r="U1391" s="7"/>
      <c r="V1391" s="7"/>
      <c r="W1391" s="7"/>
      <c r="X1391" s="7"/>
      <c r="Y1391" s="7"/>
      <c r="Z1391" s="7"/>
      <c r="AA1391" s="7"/>
      <c r="AB1391" s="7"/>
      <c r="AC1391" s="7"/>
      <c r="AD1391" s="7"/>
      <c r="AE1391" s="7"/>
      <c r="AF1391" s="7"/>
      <c r="AG1391" s="7"/>
      <c r="AH1391" s="7"/>
      <c r="AI1391" s="7"/>
      <c r="AJ1391" s="7"/>
      <c r="AK1391" s="7"/>
      <c r="AL1391" s="7"/>
      <c r="AM1391" s="7"/>
      <c r="AN1391" s="7"/>
      <c r="AO1391" s="7"/>
      <c r="AP1391" s="7"/>
      <c r="AQ1391" s="7"/>
      <c r="AR1391" s="7"/>
      <c r="AS1391" s="7"/>
      <c r="AT1391" s="7"/>
      <c r="AU1391" s="7"/>
      <c r="AV1391" s="7"/>
      <c r="AW1391" s="7"/>
      <c r="AX1391" s="7"/>
      <c r="AY1391" s="7"/>
      <c r="AZ1391" s="7"/>
      <c r="BA1391" s="7"/>
      <c r="BB1391" s="7"/>
      <c r="BC1391" s="7"/>
      <c r="BD1391" s="7"/>
      <c r="BE1391" s="7"/>
      <c r="BF1391" s="7"/>
      <c r="BG1391" s="7"/>
      <c r="BH1391" s="7"/>
      <c r="BI1391" s="7"/>
      <c r="BJ1391" s="7"/>
      <c r="BK1391" s="7"/>
      <c r="BL1391" s="7"/>
      <c r="BM1391" s="7"/>
      <c r="BN1391" s="7"/>
      <c r="BO1391" s="7"/>
      <c r="BP1391" s="7"/>
      <c r="BQ1391" s="7"/>
      <c r="BR1391" s="7"/>
      <c r="BS1391" s="7"/>
      <c r="BT1391" s="7"/>
      <c r="BU1391" s="7"/>
      <c r="BV1391" s="7"/>
      <c r="BW1391" s="7"/>
      <c r="BX1391" s="7"/>
      <c r="BY1391" s="7"/>
      <c r="BZ1391" s="7"/>
      <c r="CA1391" s="7"/>
      <c r="CB1391" s="7"/>
      <c r="CC1391" s="7"/>
      <c r="CD1391" s="7"/>
      <c r="CE1391" s="7"/>
      <c r="CF1391" s="7"/>
      <c r="CG1391" s="7"/>
      <c r="CH1391" s="7"/>
      <c r="CI1391" s="7"/>
      <c r="CJ1391" s="7"/>
      <c r="CK1391" s="7"/>
      <c r="CL1391" s="7"/>
      <c r="CM1391" s="7"/>
      <c r="CN1391" s="7"/>
      <c r="CO1391" s="7"/>
      <c r="CP1391" s="7"/>
      <c r="CQ1391" s="7"/>
      <c r="CR1391" s="7"/>
      <c r="CS1391" s="7"/>
      <c r="CT1391" s="7"/>
      <c r="CU1391" s="7"/>
      <c r="CV1391" s="7"/>
      <c r="CW1391" s="7"/>
      <c r="CX1391" s="7"/>
    </row>
    <row r="1392" spans="1:14" s="1" customFormat="1" ht="20.25">
      <c r="A1392" s="371" t="s">
        <v>211</v>
      </c>
      <c r="B1392" s="473">
        <v>64</v>
      </c>
      <c r="C1392" s="475">
        <v>250</v>
      </c>
      <c r="D1392" s="435">
        <v>95700</v>
      </c>
      <c r="E1392" s="422">
        <f t="shared" si="22"/>
        <v>100485</v>
      </c>
      <c r="F1392" s="437">
        <f t="shared" si="23"/>
        <v>110054.99999999999</v>
      </c>
      <c r="G1392" s="425">
        <f t="shared" si="24"/>
        <v>115557.74999999999</v>
      </c>
      <c r="H1392" s="495">
        <f t="shared" si="28"/>
        <v>114840</v>
      </c>
      <c r="I1392" s="495">
        <f t="shared" si="25"/>
        <v>120582</v>
      </c>
      <c r="J1392" s="495">
        <f t="shared" si="26"/>
        <v>126563.24999999997</v>
      </c>
      <c r="K1392" s="495">
        <f t="shared" si="27"/>
        <v>132891.41249999998</v>
      </c>
      <c r="L1392" s="422" t="e">
        <f>#REF!/'[1]для России'!G1571-1</f>
        <v>#REF!</v>
      </c>
      <c r="M1392" s="436">
        <v>400</v>
      </c>
      <c r="N1392" s="441">
        <v>622</v>
      </c>
    </row>
    <row r="1393" spans="1:14" s="1" customFormat="1" ht="20.25">
      <c r="A1393" s="371" t="s">
        <v>215</v>
      </c>
      <c r="B1393" s="473">
        <v>64</v>
      </c>
      <c r="C1393" s="475">
        <v>300</v>
      </c>
      <c r="D1393" s="422">
        <v>145200</v>
      </c>
      <c r="E1393" s="422">
        <f t="shared" si="22"/>
        <v>152460</v>
      </c>
      <c r="F1393" s="435">
        <v>115750</v>
      </c>
      <c r="G1393" s="425">
        <f t="shared" si="24"/>
        <v>121537.5</v>
      </c>
      <c r="H1393" s="495">
        <f t="shared" si="28"/>
        <v>174240</v>
      </c>
      <c r="I1393" s="495">
        <f t="shared" si="25"/>
        <v>182952</v>
      </c>
      <c r="J1393" s="495">
        <f t="shared" si="26"/>
        <v>133112.5</v>
      </c>
      <c r="K1393" s="495">
        <f t="shared" si="27"/>
        <v>139768.125</v>
      </c>
      <c r="L1393" s="422" t="e">
        <f>#REF!/'[1]для России'!G1572-1</f>
        <v>#REF!</v>
      </c>
      <c r="M1393" s="436">
        <v>1200</v>
      </c>
      <c r="N1393" s="441">
        <v>850</v>
      </c>
    </row>
    <row r="1394" spans="1:14" s="1" customFormat="1" ht="20.25">
      <c r="A1394" s="371" t="s">
        <v>216</v>
      </c>
      <c r="B1394" s="473">
        <v>64</v>
      </c>
      <c r="C1394" s="475">
        <v>350</v>
      </c>
      <c r="D1394" s="422">
        <v>225000</v>
      </c>
      <c r="E1394" s="422">
        <f t="shared" si="22"/>
        <v>236250</v>
      </c>
      <c r="F1394" s="435">
        <v>199800</v>
      </c>
      <c r="G1394" s="425">
        <f t="shared" si="24"/>
        <v>209790</v>
      </c>
      <c r="H1394" s="495">
        <f t="shared" si="28"/>
        <v>270000</v>
      </c>
      <c r="I1394" s="495">
        <f t="shared" si="25"/>
        <v>283500</v>
      </c>
      <c r="J1394" s="495">
        <f t="shared" si="26"/>
        <v>229769.99999999997</v>
      </c>
      <c r="K1394" s="495">
        <f t="shared" si="27"/>
        <v>241258.49999999997</v>
      </c>
      <c r="L1394" s="422" t="e">
        <f>#REF!/'[1]для России'!G1573-1</f>
        <v>#REF!</v>
      </c>
      <c r="M1394" s="422">
        <v>1350</v>
      </c>
      <c r="N1394" s="442">
        <v>920</v>
      </c>
    </row>
    <row r="1395" spans="1:14" s="1" customFormat="1" ht="20.25">
      <c r="A1395" s="371" t="s">
        <v>217</v>
      </c>
      <c r="B1395" s="473">
        <v>64</v>
      </c>
      <c r="C1395" s="475">
        <v>400</v>
      </c>
      <c r="D1395" s="422">
        <v>228700</v>
      </c>
      <c r="E1395" s="422">
        <f t="shared" si="22"/>
        <v>240135</v>
      </c>
      <c r="F1395" s="435">
        <v>198700</v>
      </c>
      <c r="G1395" s="425">
        <f t="shared" si="24"/>
        <v>208635</v>
      </c>
      <c r="H1395" s="495">
        <f t="shared" si="28"/>
        <v>274440</v>
      </c>
      <c r="I1395" s="495">
        <f t="shared" si="25"/>
        <v>288162</v>
      </c>
      <c r="J1395" s="495">
        <f t="shared" si="26"/>
        <v>228504.99999999997</v>
      </c>
      <c r="K1395" s="495">
        <f t="shared" si="27"/>
        <v>239930.24999999997</v>
      </c>
      <c r="L1395" s="422" t="e">
        <f>#REF!/'[1]для России'!G1574-1</f>
        <v>#REF!</v>
      </c>
      <c r="M1395" s="436">
        <v>1500</v>
      </c>
      <c r="N1395" s="441">
        <v>960</v>
      </c>
    </row>
    <row r="1396" spans="1:14" s="1" customFormat="1" ht="15.75">
      <c r="A1396" s="369"/>
      <c r="B1396" s="473">
        <v>64</v>
      </c>
      <c r="C1396" s="475">
        <v>500</v>
      </c>
      <c r="D1396" s="422">
        <v>342650</v>
      </c>
      <c r="E1396" s="422">
        <f t="shared" si="22"/>
        <v>359782.5</v>
      </c>
      <c r="F1396" s="435">
        <v>312800</v>
      </c>
      <c r="G1396" s="425">
        <f t="shared" si="24"/>
        <v>328440</v>
      </c>
      <c r="H1396" s="495">
        <f t="shared" si="28"/>
        <v>411180</v>
      </c>
      <c r="I1396" s="495">
        <f t="shared" si="25"/>
        <v>431739</v>
      </c>
      <c r="J1396" s="495">
        <f t="shared" si="26"/>
        <v>359720</v>
      </c>
      <c r="K1396" s="495">
        <f t="shared" si="27"/>
        <v>377706</v>
      </c>
      <c r="L1396" s="422" t="e">
        <f>#REF!/'[1]для России'!G1575-1</f>
        <v>#REF!</v>
      </c>
      <c r="M1396" s="436">
        <v>1720</v>
      </c>
      <c r="N1396" s="441">
        <v>1150</v>
      </c>
    </row>
    <row r="1397" spans="1:14" s="1" customFormat="1" ht="15.75">
      <c r="A1397" s="369"/>
      <c r="B1397" s="473">
        <v>64</v>
      </c>
      <c r="C1397" s="475">
        <v>700</v>
      </c>
      <c r="D1397" s="422">
        <v>925500</v>
      </c>
      <c r="E1397" s="422">
        <f t="shared" si="22"/>
        <v>971775</v>
      </c>
      <c r="F1397" s="435">
        <v>899500</v>
      </c>
      <c r="G1397" s="425">
        <f t="shared" si="24"/>
        <v>944475</v>
      </c>
      <c r="H1397" s="495">
        <f t="shared" si="28"/>
        <v>1110600</v>
      </c>
      <c r="I1397" s="495">
        <f t="shared" si="25"/>
        <v>1166130</v>
      </c>
      <c r="J1397" s="495">
        <f t="shared" si="26"/>
        <v>1034424.9999999999</v>
      </c>
      <c r="K1397" s="495">
        <f t="shared" si="27"/>
        <v>1086146.25</v>
      </c>
      <c r="L1397" s="422" t="e">
        <f>#REF!/'[1]для России'!G1576-1</f>
        <v>#REF!</v>
      </c>
      <c r="M1397" s="422">
        <v>6540</v>
      </c>
      <c r="N1397" s="442">
        <v>1450</v>
      </c>
    </row>
    <row r="1398" spans="1:14" s="1" customFormat="1" ht="15.75">
      <c r="A1398" s="369"/>
      <c r="B1398" s="473">
        <v>64</v>
      </c>
      <c r="C1398" s="475">
        <v>1000</v>
      </c>
      <c r="D1398" s="422">
        <v>989900</v>
      </c>
      <c r="E1398" s="422">
        <f t="shared" si="22"/>
        <v>1039395</v>
      </c>
      <c r="F1398" s="435">
        <v>945500</v>
      </c>
      <c r="G1398" s="425">
        <f t="shared" si="24"/>
        <v>992775</v>
      </c>
      <c r="H1398" s="495">
        <f t="shared" si="28"/>
        <v>1187880</v>
      </c>
      <c r="I1398" s="495">
        <f t="shared" si="25"/>
        <v>1247274</v>
      </c>
      <c r="J1398" s="495">
        <f t="shared" si="26"/>
        <v>1087325</v>
      </c>
      <c r="K1398" s="495">
        <f t="shared" si="27"/>
        <v>1141691.25</v>
      </c>
      <c r="L1398" s="422" t="e">
        <f>#REF!/'[1]для России'!G1577-1</f>
        <v>#REF!</v>
      </c>
      <c r="M1398" s="422">
        <v>17600</v>
      </c>
      <c r="N1398" s="442">
        <v>1980</v>
      </c>
    </row>
    <row r="1399" spans="1:14" s="1" customFormat="1" ht="16.5" thickBot="1">
      <c r="A1399" s="370"/>
      <c r="B1399" s="476">
        <v>64</v>
      </c>
      <c r="C1399" s="477">
        <v>1200</v>
      </c>
      <c r="D1399" s="443">
        <v>1245100</v>
      </c>
      <c r="E1399" s="443">
        <f t="shared" si="22"/>
        <v>1307355</v>
      </c>
      <c r="F1399" s="444">
        <v>1180200</v>
      </c>
      <c r="G1399" s="445">
        <f t="shared" si="24"/>
        <v>1239210</v>
      </c>
      <c r="H1399" s="496">
        <f t="shared" si="28"/>
        <v>1494120</v>
      </c>
      <c r="I1399" s="496">
        <f t="shared" si="25"/>
        <v>1568826</v>
      </c>
      <c r="J1399" s="496">
        <f t="shared" si="26"/>
        <v>1357230</v>
      </c>
      <c r="K1399" s="496">
        <f t="shared" si="27"/>
        <v>1425091.5</v>
      </c>
      <c r="L1399" s="443" t="e">
        <f>#REF!/'[1]для России'!G1578-1</f>
        <v>#REF!</v>
      </c>
      <c r="M1399" s="443">
        <v>19850</v>
      </c>
      <c r="N1399" s="446">
        <v>2240</v>
      </c>
    </row>
    <row r="1400" spans="1:14" s="1" customFormat="1" ht="16.5" thickBot="1">
      <c r="A1400" s="365"/>
      <c r="B1400" s="467"/>
      <c r="C1400" s="466"/>
      <c r="D1400" s="384"/>
      <c r="E1400" s="384"/>
      <c r="F1400" s="384"/>
      <c r="G1400" s="385"/>
      <c r="H1400" s="384"/>
      <c r="I1400" s="384"/>
      <c r="J1400" s="384"/>
      <c r="K1400" s="387"/>
      <c r="L1400" s="387" t="e">
        <f>#REF!/'[1]для России'!G1579-1</f>
        <v>#REF!</v>
      </c>
      <c r="M1400" s="384"/>
      <c r="N1400" s="384"/>
    </row>
    <row r="1401" spans="1:14" s="1" customFormat="1" ht="16.5" thickBot="1">
      <c r="A1401" s="367"/>
      <c r="B1401" s="471">
        <v>40</v>
      </c>
      <c r="C1401" s="472">
        <v>50</v>
      </c>
      <c r="D1401" s="450">
        <v>4775</v>
      </c>
      <c r="E1401" s="428">
        <f aca="true" t="shared" si="29" ref="E1401:E1414">D1401*1.05</f>
        <v>5013.75</v>
      </c>
      <c r="F1401" s="437">
        <f aca="true" t="shared" si="30" ref="F1401:F1407">D1401*1.15</f>
        <v>5491.25</v>
      </c>
      <c r="G1401" s="430">
        <f aca="true" t="shared" si="31" ref="G1401:G1414">F1401*1.05</f>
        <v>5765.8125</v>
      </c>
      <c r="H1401" s="494">
        <f aca="true" t="shared" si="32" ref="H1401:H1414">D1401*1.2</f>
        <v>5730</v>
      </c>
      <c r="I1401" s="494">
        <f aca="true" t="shared" si="33" ref="I1401:I1414">H1401*1.05</f>
        <v>6016.5</v>
      </c>
      <c r="J1401" s="494">
        <f aca="true" t="shared" si="34" ref="J1401:J1414">F1401*1.15</f>
        <v>6314.937499999999</v>
      </c>
      <c r="K1401" s="494">
        <f aca="true" t="shared" si="35" ref="K1401:K1414">J1401*1.05</f>
        <v>6630.684374999999</v>
      </c>
      <c r="L1401" s="428" t="e">
        <f>#REF!/'[1]для России'!G1580-1</f>
        <v>#REF!</v>
      </c>
      <c r="M1401" s="429">
        <v>22</v>
      </c>
      <c r="N1401" s="451">
        <v>250</v>
      </c>
    </row>
    <row r="1402" spans="1:14" s="1" customFormat="1" ht="16.5" thickBot="1">
      <c r="A1402" s="369"/>
      <c r="B1402" s="473">
        <v>40</v>
      </c>
      <c r="C1402" s="474">
        <v>80</v>
      </c>
      <c r="D1402" s="447">
        <v>6890</v>
      </c>
      <c r="E1402" s="422">
        <f t="shared" si="29"/>
        <v>7234.5</v>
      </c>
      <c r="F1402" s="437">
        <f t="shared" si="30"/>
        <v>7923.499999999999</v>
      </c>
      <c r="G1402" s="425">
        <f t="shared" si="31"/>
        <v>8319.675</v>
      </c>
      <c r="H1402" s="495">
        <f t="shared" si="32"/>
        <v>8268</v>
      </c>
      <c r="I1402" s="495">
        <f t="shared" si="33"/>
        <v>8681.4</v>
      </c>
      <c r="J1402" s="495">
        <f t="shared" si="34"/>
        <v>9112.024999999998</v>
      </c>
      <c r="K1402" s="495">
        <f t="shared" si="35"/>
        <v>9567.626249999998</v>
      </c>
      <c r="L1402" s="422" t="e">
        <f>#REF!/'[1]для России'!G1581-1</f>
        <v>#REF!</v>
      </c>
      <c r="M1402" s="424">
        <v>35</v>
      </c>
      <c r="N1402" s="441">
        <v>283</v>
      </c>
    </row>
    <row r="1403" spans="1:14" s="1" customFormat="1" ht="16.5" thickBot="1">
      <c r="A1403" s="369"/>
      <c r="B1403" s="473">
        <v>40</v>
      </c>
      <c r="C1403" s="474">
        <v>100</v>
      </c>
      <c r="D1403" s="447">
        <v>8950</v>
      </c>
      <c r="E1403" s="422">
        <f t="shared" si="29"/>
        <v>9397.5</v>
      </c>
      <c r="F1403" s="437">
        <f t="shared" si="30"/>
        <v>10292.5</v>
      </c>
      <c r="G1403" s="425">
        <f t="shared" si="31"/>
        <v>10807.125</v>
      </c>
      <c r="H1403" s="495">
        <f t="shared" si="32"/>
        <v>10740</v>
      </c>
      <c r="I1403" s="495">
        <f t="shared" si="33"/>
        <v>11277</v>
      </c>
      <c r="J1403" s="495">
        <f t="shared" si="34"/>
        <v>11836.374999999998</v>
      </c>
      <c r="K1403" s="495">
        <f t="shared" si="35"/>
        <v>12428.193749999999</v>
      </c>
      <c r="L1403" s="422" t="e">
        <f>#REF!/'[1]для России'!G1582-1</f>
        <v>#REF!</v>
      </c>
      <c r="M1403" s="424">
        <v>58.5</v>
      </c>
      <c r="N1403" s="441">
        <v>350</v>
      </c>
    </row>
    <row r="1404" spans="1:14" s="1" customFormat="1" ht="21" thickBot="1">
      <c r="A1404" s="371" t="s">
        <v>213</v>
      </c>
      <c r="B1404" s="473">
        <v>40</v>
      </c>
      <c r="C1404" s="474">
        <v>125</v>
      </c>
      <c r="D1404" s="448">
        <v>15600</v>
      </c>
      <c r="E1404" s="422">
        <f t="shared" si="29"/>
        <v>16380</v>
      </c>
      <c r="F1404" s="437">
        <f t="shared" si="30"/>
        <v>17940</v>
      </c>
      <c r="G1404" s="425">
        <f t="shared" si="31"/>
        <v>18837</v>
      </c>
      <c r="H1404" s="495">
        <f t="shared" si="32"/>
        <v>18720</v>
      </c>
      <c r="I1404" s="495">
        <f t="shared" si="33"/>
        <v>19656</v>
      </c>
      <c r="J1404" s="495">
        <f t="shared" si="34"/>
        <v>20631</v>
      </c>
      <c r="K1404" s="495">
        <f t="shared" si="35"/>
        <v>21662.55</v>
      </c>
      <c r="L1404" s="422" t="e">
        <f>#REF!/'[1]для России'!G1583-1</f>
        <v>#REF!</v>
      </c>
      <c r="M1404" s="424">
        <v>72</v>
      </c>
      <c r="N1404" s="434">
        <v>350</v>
      </c>
    </row>
    <row r="1405" spans="1:14" s="1" customFormat="1" ht="21" thickBot="1">
      <c r="A1405" s="371" t="s">
        <v>218</v>
      </c>
      <c r="B1405" s="473">
        <v>40</v>
      </c>
      <c r="C1405" s="475">
        <v>150</v>
      </c>
      <c r="D1405" s="435">
        <v>18795</v>
      </c>
      <c r="E1405" s="422">
        <f t="shared" si="29"/>
        <v>19734.75</v>
      </c>
      <c r="F1405" s="437">
        <f t="shared" si="30"/>
        <v>21614.25</v>
      </c>
      <c r="G1405" s="425">
        <f t="shared" si="31"/>
        <v>22694.9625</v>
      </c>
      <c r="H1405" s="495">
        <f t="shared" si="32"/>
        <v>22554</v>
      </c>
      <c r="I1405" s="495">
        <f t="shared" si="33"/>
        <v>23681.7</v>
      </c>
      <c r="J1405" s="495">
        <f t="shared" si="34"/>
        <v>24856.387499999997</v>
      </c>
      <c r="K1405" s="495">
        <f t="shared" si="35"/>
        <v>26099.206875</v>
      </c>
      <c r="L1405" s="422" t="e">
        <f>#REF!/'[1]для России'!G1584-1</f>
        <v>#REF!</v>
      </c>
      <c r="M1405" s="424">
        <v>105</v>
      </c>
      <c r="N1405" s="441">
        <v>403</v>
      </c>
    </row>
    <row r="1406" spans="1:14" s="1" customFormat="1" ht="21" thickBot="1">
      <c r="A1406" s="371" t="s">
        <v>219</v>
      </c>
      <c r="B1406" s="473">
        <v>40</v>
      </c>
      <c r="C1406" s="475">
        <v>200</v>
      </c>
      <c r="D1406" s="435">
        <v>34125</v>
      </c>
      <c r="E1406" s="422">
        <f t="shared" si="29"/>
        <v>35831.25</v>
      </c>
      <c r="F1406" s="437">
        <f t="shared" si="30"/>
        <v>39243.75</v>
      </c>
      <c r="G1406" s="425">
        <f t="shared" si="31"/>
        <v>41205.9375</v>
      </c>
      <c r="H1406" s="495">
        <f t="shared" si="32"/>
        <v>40950</v>
      </c>
      <c r="I1406" s="495">
        <f t="shared" si="33"/>
        <v>42997.5</v>
      </c>
      <c r="J1406" s="495">
        <f t="shared" si="34"/>
        <v>45130.3125</v>
      </c>
      <c r="K1406" s="495">
        <f t="shared" si="35"/>
        <v>47386.828125</v>
      </c>
      <c r="L1406" s="422" t="e">
        <f>#REF!/'[1]для России'!G1585-1</f>
        <v>#REF!</v>
      </c>
      <c r="M1406" s="424">
        <v>291</v>
      </c>
      <c r="N1406" s="441">
        <v>419</v>
      </c>
    </row>
    <row r="1407" spans="1:14" ht="21" thickBot="1">
      <c r="A1407" s="371" t="s">
        <v>220</v>
      </c>
      <c r="B1407" s="473">
        <v>40</v>
      </c>
      <c r="C1407" s="475">
        <v>250</v>
      </c>
      <c r="D1407" s="435">
        <v>49950</v>
      </c>
      <c r="E1407" s="422">
        <f t="shared" si="29"/>
        <v>52447.5</v>
      </c>
      <c r="F1407" s="437">
        <f t="shared" si="30"/>
        <v>57442.49999999999</v>
      </c>
      <c r="G1407" s="425">
        <f t="shared" si="31"/>
        <v>60314.62499999999</v>
      </c>
      <c r="H1407" s="495">
        <f t="shared" si="32"/>
        <v>59940</v>
      </c>
      <c r="I1407" s="495">
        <f t="shared" si="33"/>
        <v>62937</v>
      </c>
      <c r="J1407" s="495">
        <f t="shared" si="34"/>
        <v>66058.87499999999</v>
      </c>
      <c r="K1407" s="495">
        <f t="shared" si="35"/>
        <v>69361.81874999999</v>
      </c>
      <c r="L1407" s="422" t="e">
        <f>#REF!/'[1]для России'!G1586-1</f>
        <v>#REF!</v>
      </c>
      <c r="M1407" s="424">
        <v>405</v>
      </c>
      <c r="N1407" s="441">
        <v>457</v>
      </c>
    </row>
    <row r="1408" spans="1:14" ht="15.75">
      <c r="A1408" s="369"/>
      <c r="B1408" s="473">
        <v>40</v>
      </c>
      <c r="C1408" s="475">
        <v>300</v>
      </c>
      <c r="D1408" s="435">
        <v>78550</v>
      </c>
      <c r="E1408" s="422">
        <f t="shared" si="29"/>
        <v>82477.5</v>
      </c>
      <c r="F1408" s="437">
        <v>79930</v>
      </c>
      <c r="G1408" s="425">
        <f t="shared" si="31"/>
        <v>83926.5</v>
      </c>
      <c r="H1408" s="495">
        <f t="shared" si="32"/>
        <v>94260</v>
      </c>
      <c r="I1408" s="495">
        <f t="shared" si="33"/>
        <v>98973</v>
      </c>
      <c r="J1408" s="495">
        <f t="shared" si="34"/>
        <v>91919.5</v>
      </c>
      <c r="K1408" s="495">
        <f t="shared" si="35"/>
        <v>96515.475</v>
      </c>
      <c r="L1408" s="422" t="e">
        <f>#REF!/'[1]для России'!G1587-1</f>
        <v>#REF!</v>
      </c>
      <c r="M1408" s="424">
        <v>494</v>
      </c>
      <c r="N1408" s="441">
        <v>502</v>
      </c>
    </row>
    <row r="1409" spans="1:14" ht="15.75">
      <c r="A1409" s="368"/>
      <c r="B1409" s="473">
        <v>40</v>
      </c>
      <c r="C1409" s="475">
        <v>350</v>
      </c>
      <c r="D1409" s="422">
        <v>148400</v>
      </c>
      <c r="E1409" s="422">
        <f t="shared" si="29"/>
        <v>155820</v>
      </c>
      <c r="F1409" s="435">
        <v>152900</v>
      </c>
      <c r="G1409" s="425">
        <f t="shared" si="31"/>
        <v>160545</v>
      </c>
      <c r="H1409" s="495">
        <f t="shared" si="32"/>
        <v>178080</v>
      </c>
      <c r="I1409" s="495">
        <f t="shared" si="33"/>
        <v>186984</v>
      </c>
      <c r="J1409" s="495">
        <f t="shared" si="34"/>
        <v>175835</v>
      </c>
      <c r="K1409" s="495">
        <f t="shared" si="35"/>
        <v>184626.75</v>
      </c>
      <c r="L1409" s="422"/>
      <c r="M1409" s="424">
        <v>635</v>
      </c>
      <c r="N1409" s="434">
        <v>550</v>
      </c>
    </row>
    <row r="1410" spans="1:14" ht="15.75">
      <c r="A1410" s="368"/>
      <c r="B1410" s="473">
        <v>40</v>
      </c>
      <c r="C1410" s="475">
        <v>400</v>
      </c>
      <c r="D1410" s="422">
        <v>153550</v>
      </c>
      <c r="E1410" s="422">
        <f t="shared" si="29"/>
        <v>161227.5</v>
      </c>
      <c r="F1410" s="435">
        <v>158500</v>
      </c>
      <c r="G1410" s="425">
        <f t="shared" si="31"/>
        <v>166425</v>
      </c>
      <c r="H1410" s="495">
        <f t="shared" si="32"/>
        <v>184260</v>
      </c>
      <c r="I1410" s="495">
        <f t="shared" si="33"/>
        <v>193473</v>
      </c>
      <c r="J1410" s="495">
        <f t="shared" si="34"/>
        <v>182275</v>
      </c>
      <c r="K1410" s="495">
        <f t="shared" si="35"/>
        <v>191388.75</v>
      </c>
      <c r="L1410" s="422"/>
      <c r="M1410" s="424">
        <v>1050</v>
      </c>
      <c r="N1410" s="441">
        <v>980</v>
      </c>
    </row>
    <row r="1411" spans="1:14" ht="15.75">
      <c r="A1411" s="368"/>
      <c r="B1411" s="473">
        <v>40</v>
      </c>
      <c r="C1411" s="475">
        <v>500</v>
      </c>
      <c r="D1411" s="422">
        <v>245600</v>
      </c>
      <c r="E1411" s="422">
        <f t="shared" si="29"/>
        <v>257880</v>
      </c>
      <c r="F1411" s="435">
        <v>214500</v>
      </c>
      <c r="G1411" s="425">
        <f t="shared" si="31"/>
        <v>225225</v>
      </c>
      <c r="H1411" s="495">
        <f t="shared" si="32"/>
        <v>294720</v>
      </c>
      <c r="I1411" s="495">
        <f t="shared" si="33"/>
        <v>309456</v>
      </c>
      <c r="J1411" s="495">
        <f t="shared" si="34"/>
        <v>246674.99999999997</v>
      </c>
      <c r="K1411" s="495">
        <f t="shared" si="35"/>
        <v>259008.74999999997</v>
      </c>
      <c r="L1411" s="422"/>
      <c r="M1411" s="424">
        <v>1700</v>
      </c>
      <c r="N1411" s="441">
        <v>1150</v>
      </c>
    </row>
    <row r="1412" spans="1:14" ht="15.75">
      <c r="A1412" s="368"/>
      <c r="B1412" s="473">
        <v>40</v>
      </c>
      <c r="C1412" s="475">
        <v>600</v>
      </c>
      <c r="D1412" s="422">
        <v>895450</v>
      </c>
      <c r="E1412" s="422">
        <f t="shared" si="29"/>
        <v>940222.5</v>
      </c>
      <c r="F1412" s="422">
        <v>835400</v>
      </c>
      <c r="G1412" s="425">
        <f t="shared" si="31"/>
        <v>877170</v>
      </c>
      <c r="H1412" s="495">
        <f t="shared" si="32"/>
        <v>1074540</v>
      </c>
      <c r="I1412" s="495">
        <f t="shared" si="33"/>
        <v>1128267</v>
      </c>
      <c r="J1412" s="495">
        <f t="shared" si="34"/>
        <v>960709.9999999999</v>
      </c>
      <c r="K1412" s="495">
        <f t="shared" si="35"/>
        <v>1008745.4999999999</v>
      </c>
      <c r="L1412" s="422" t="e">
        <f>#REF!/'[1]для России'!G1591-1</f>
        <v>#REF!</v>
      </c>
      <c r="M1412" s="422">
        <v>3800</v>
      </c>
      <c r="N1412" s="442">
        <v>1220</v>
      </c>
    </row>
    <row r="1413" spans="1:14" s="1" customFormat="1" ht="19.5" customHeight="1">
      <c r="A1413" s="368"/>
      <c r="B1413" s="473">
        <v>40</v>
      </c>
      <c r="C1413" s="475">
        <v>700</v>
      </c>
      <c r="D1413" s="422">
        <v>955400</v>
      </c>
      <c r="E1413" s="422">
        <f t="shared" si="29"/>
        <v>1003170</v>
      </c>
      <c r="F1413" s="422">
        <v>899500</v>
      </c>
      <c r="G1413" s="425">
        <f t="shared" si="31"/>
        <v>944475</v>
      </c>
      <c r="H1413" s="495">
        <f t="shared" si="32"/>
        <v>1146480</v>
      </c>
      <c r="I1413" s="495">
        <f t="shared" si="33"/>
        <v>1203804</v>
      </c>
      <c r="J1413" s="495">
        <f t="shared" si="34"/>
        <v>1034424.9999999999</v>
      </c>
      <c r="K1413" s="495">
        <f t="shared" si="35"/>
        <v>1086146.25</v>
      </c>
      <c r="L1413" s="422" t="e">
        <f>#REF!/'[1]для России'!G1592-1</f>
        <v>#REF!</v>
      </c>
      <c r="M1413" s="422">
        <v>5900</v>
      </c>
      <c r="N1413" s="442">
        <v>1450</v>
      </c>
    </row>
    <row r="1414" spans="1:102" s="1" customFormat="1" ht="15.75" customHeight="1" thickBot="1">
      <c r="A1414" s="373"/>
      <c r="B1414" s="476">
        <v>40</v>
      </c>
      <c r="C1414" s="477">
        <v>800</v>
      </c>
      <c r="D1414" s="443">
        <v>1355400</v>
      </c>
      <c r="E1414" s="443">
        <f t="shared" si="29"/>
        <v>1423170</v>
      </c>
      <c r="F1414" s="443">
        <v>1285400</v>
      </c>
      <c r="G1414" s="445">
        <f t="shared" si="31"/>
        <v>1349670</v>
      </c>
      <c r="H1414" s="496">
        <f t="shared" si="32"/>
        <v>1626480</v>
      </c>
      <c r="I1414" s="496">
        <f t="shared" si="33"/>
        <v>1707804</v>
      </c>
      <c r="J1414" s="496">
        <f t="shared" si="34"/>
        <v>1478210</v>
      </c>
      <c r="K1414" s="496">
        <f t="shared" si="35"/>
        <v>1552120.5</v>
      </c>
      <c r="L1414" s="443" t="e">
        <f>#REF!/'[1]для России'!G1593-1</f>
        <v>#REF!</v>
      </c>
      <c r="M1414" s="443">
        <v>9800</v>
      </c>
      <c r="N1414" s="446">
        <v>1820</v>
      </c>
      <c r="O1414" s="7"/>
      <c r="P1414" s="7"/>
      <c r="Q1414" s="7"/>
      <c r="R1414" s="7"/>
      <c r="S1414" s="7"/>
      <c r="T1414" s="7"/>
      <c r="U1414" s="7"/>
      <c r="V1414" s="7"/>
      <c r="W1414" s="7"/>
      <c r="X1414" s="7"/>
      <c r="Y1414" s="7"/>
      <c r="Z1414" s="7"/>
      <c r="AA1414" s="7"/>
      <c r="AB1414" s="7"/>
      <c r="AC1414" s="7"/>
      <c r="AD1414" s="7"/>
      <c r="AE1414" s="7"/>
      <c r="AF1414" s="7"/>
      <c r="AG1414" s="7"/>
      <c r="AH1414" s="7"/>
      <c r="AI1414" s="7"/>
      <c r="AJ1414" s="7"/>
      <c r="AK1414" s="7"/>
      <c r="AL1414" s="7"/>
      <c r="AM1414" s="7"/>
      <c r="AN1414" s="7"/>
      <c r="AO1414" s="7"/>
      <c r="AP1414" s="7"/>
      <c r="AQ1414" s="7"/>
      <c r="AR1414" s="7"/>
      <c r="AS1414" s="7"/>
      <c r="AT1414" s="7"/>
      <c r="AU1414" s="7"/>
      <c r="AV1414" s="7"/>
      <c r="AW1414" s="7"/>
      <c r="AX1414" s="7"/>
      <c r="AY1414" s="7"/>
      <c r="AZ1414" s="7"/>
      <c r="BA1414" s="7"/>
      <c r="BB1414" s="7"/>
      <c r="BC1414" s="7"/>
      <c r="BD1414" s="7"/>
      <c r="BE1414" s="7"/>
      <c r="BF1414" s="7"/>
      <c r="BG1414" s="7"/>
      <c r="BH1414" s="7"/>
      <c r="BI1414" s="7"/>
      <c r="BJ1414" s="7"/>
      <c r="BK1414" s="7"/>
      <c r="BL1414" s="7"/>
      <c r="BM1414" s="7"/>
      <c r="BN1414" s="7"/>
      <c r="BO1414" s="7"/>
      <c r="BP1414" s="7"/>
      <c r="BQ1414" s="7"/>
      <c r="BR1414" s="7"/>
      <c r="BS1414" s="7"/>
      <c r="BT1414" s="7"/>
      <c r="BU1414" s="7"/>
      <c r="BV1414" s="7"/>
      <c r="BW1414" s="7"/>
      <c r="BX1414" s="7"/>
      <c r="BY1414" s="7"/>
      <c r="BZ1414" s="7"/>
      <c r="CA1414" s="7"/>
      <c r="CB1414" s="7"/>
      <c r="CC1414" s="7"/>
      <c r="CD1414" s="7"/>
      <c r="CE1414" s="7"/>
      <c r="CF1414" s="7"/>
      <c r="CG1414" s="7"/>
      <c r="CH1414" s="7"/>
      <c r="CI1414" s="7"/>
      <c r="CJ1414" s="7"/>
      <c r="CK1414" s="7"/>
      <c r="CL1414" s="7"/>
      <c r="CM1414" s="7"/>
      <c r="CN1414" s="7"/>
      <c r="CO1414" s="7"/>
      <c r="CP1414" s="7"/>
      <c r="CQ1414" s="7"/>
      <c r="CR1414" s="7"/>
      <c r="CS1414" s="7"/>
      <c r="CT1414" s="7"/>
      <c r="CU1414" s="7"/>
      <c r="CV1414" s="7"/>
      <c r="CW1414" s="7"/>
      <c r="CX1414" s="7"/>
    </row>
    <row r="1415" spans="1:14" s="1" customFormat="1" ht="16.5" thickBot="1">
      <c r="A1415" s="453"/>
      <c r="B1415" s="478"/>
      <c r="C1415" s="478"/>
      <c r="D1415" s="455"/>
      <c r="E1415" s="455"/>
      <c r="F1415" s="455"/>
      <c r="G1415" s="456"/>
      <c r="H1415" s="454"/>
      <c r="I1415" s="454"/>
      <c r="J1415" s="454"/>
      <c r="K1415" s="454"/>
      <c r="L1415" s="454"/>
      <c r="M1415" s="454"/>
      <c r="N1415" s="454"/>
    </row>
    <row r="1416" spans="1:14" s="1" customFormat="1" ht="15">
      <c r="A1416" s="565" t="s">
        <v>186</v>
      </c>
      <c r="B1416" s="571" t="s">
        <v>1030</v>
      </c>
      <c r="C1416" s="571" t="s">
        <v>187</v>
      </c>
      <c r="D1416" s="574" t="s">
        <v>188</v>
      </c>
      <c r="E1416" s="574"/>
      <c r="F1416" s="574"/>
      <c r="G1416" s="574"/>
      <c r="H1416" s="578" t="s">
        <v>189</v>
      </c>
      <c r="I1416" s="579"/>
      <c r="J1416" s="579"/>
      <c r="K1416" s="580"/>
      <c r="L1416" s="388" t="s">
        <v>190</v>
      </c>
      <c r="M1416" s="389"/>
      <c r="N1416" s="560" t="s">
        <v>207</v>
      </c>
    </row>
    <row r="1417" spans="1:14" s="1" customFormat="1" ht="15">
      <c r="A1417" s="566"/>
      <c r="B1417" s="572"/>
      <c r="C1417" s="573"/>
      <c r="D1417" s="562" t="s">
        <v>191</v>
      </c>
      <c r="E1417" s="562"/>
      <c r="F1417" s="562" t="s">
        <v>770</v>
      </c>
      <c r="G1417" s="562"/>
      <c r="H1417" s="562" t="s">
        <v>191</v>
      </c>
      <c r="I1417" s="562"/>
      <c r="J1417" s="581" t="s">
        <v>770</v>
      </c>
      <c r="K1417" s="582"/>
      <c r="L1417" s="390" t="s">
        <v>192</v>
      </c>
      <c r="M1417" s="391" t="s">
        <v>193</v>
      </c>
      <c r="N1417" s="561"/>
    </row>
    <row r="1418" spans="1:14" s="1" customFormat="1" ht="15.75">
      <c r="A1418" s="566"/>
      <c r="B1418" s="416" t="s">
        <v>194</v>
      </c>
      <c r="C1418" s="416" t="s">
        <v>195</v>
      </c>
      <c r="D1418" s="392" t="s">
        <v>196</v>
      </c>
      <c r="E1418" s="392" t="s">
        <v>197</v>
      </c>
      <c r="F1418" s="392" t="s">
        <v>196</v>
      </c>
      <c r="G1418" s="392" t="s">
        <v>197</v>
      </c>
      <c r="H1418" s="392" t="s">
        <v>196</v>
      </c>
      <c r="I1418" s="392" t="s">
        <v>197</v>
      </c>
      <c r="J1418" s="392" t="s">
        <v>196</v>
      </c>
      <c r="K1418" s="392" t="s">
        <v>197</v>
      </c>
      <c r="L1418" s="390" t="s">
        <v>198</v>
      </c>
      <c r="M1418" s="391" t="s">
        <v>199</v>
      </c>
      <c r="N1418" s="561"/>
    </row>
    <row r="1419" spans="1:14" s="1" customFormat="1" ht="16.5" thickBot="1">
      <c r="A1419" s="567"/>
      <c r="B1419" s="468" t="s">
        <v>200</v>
      </c>
      <c r="C1419" s="469"/>
      <c r="D1419" s="393" t="s">
        <v>201</v>
      </c>
      <c r="E1419" s="393" t="s">
        <v>202</v>
      </c>
      <c r="F1419" s="393" t="s">
        <v>201</v>
      </c>
      <c r="G1419" s="393" t="s">
        <v>202</v>
      </c>
      <c r="H1419" s="393" t="s">
        <v>201</v>
      </c>
      <c r="I1419" s="393" t="s">
        <v>202</v>
      </c>
      <c r="J1419" s="393" t="s">
        <v>201</v>
      </c>
      <c r="K1419" s="393" t="s">
        <v>202</v>
      </c>
      <c r="L1419" s="394" t="s">
        <v>203</v>
      </c>
      <c r="M1419" s="395"/>
      <c r="N1419" s="396"/>
    </row>
    <row r="1420" spans="1:14" s="1" customFormat="1" ht="7.5" customHeight="1" thickBot="1">
      <c r="A1420" s="2"/>
      <c r="B1420" s="470"/>
      <c r="C1420" s="470"/>
      <c r="D1420" s="398"/>
      <c r="E1420" s="398"/>
      <c r="F1420" s="398"/>
      <c r="G1420" s="399"/>
      <c r="H1420" s="397"/>
      <c r="I1420" s="397"/>
      <c r="J1420" s="397"/>
      <c r="K1420" s="397"/>
      <c r="L1420" s="397"/>
      <c r="M1420" s="397"/>
      <c r="N1420" s="397"/>
    </row>
    <row r="1421" spans="1:14" s="1" customFormat="1" ht="16.5" thickBot="1">
      <c r="A1421" s="374"/>
      <c r="B1421" s="471">
        <v>25</v>
      </c>
      <c r="C1421" s="472">
        <v>50</v>
      </c>
      <c r="D1421" s="437">
        <v>4350</v>
      </c>
      <c r="E1421" s="428">
        <f aca="true" t="shared" si="36" ref="E1421:E1436">D1421*1.05</f>
        <v>4567.5</v>
      </c>
      <c r="F1421" s="437">
        <f aca="true" t="shared" si="37" ref="F1421:F1429">D1421*1.15</f>
        <v>5002.5</v>
      </c>
      <c r="G1421" s="430">
        <f aca="true" t="shared" si="38" ref="G1421:G1436">F1421*1.05</f>
        <v>5252.625</v>
      </c>
      <c r="H1421" s="494">
        <f aca="true" t="shared" si="39" ref="H1421:H1436">D1421*1.2</f>
        <v>5220</v>
      </c>
      <c r="I1421" s="494">
        <f aca="true" t="shared" si="40" ref="I1421:I1436">H1421*1.05</f>
        <v>5481</v>
      </c>
      <c r="J1421" s="494">
        <f aca="true" t="shared" si="41" ref="J1421:J1436">F1421*1.15</f>
        <v>5752.875</v>
      </c>
      <c r="K1421" s="494">
        <f aca="true" t="shared" si="42" ref="K1421:K1436">J1421*1.05</f>
        <v>6040.51875</v>
      </c>
      <c r="L1421" s="428" t="e">
        <f>#REF!/'[1]для России'!G1595-1</f>
        <v>#REF!</v>
      </c>
      <c r="M1421" s="428">
        <v>21</v>
      </c>
      <c r="N1421" s="439">
        <v>250</v>
      </c>
    </row>
    <row r="1422" spans="1:14" s="1" customFormat="1" ht="16.5" thickBot="1">
      <c r="A1422" s="368"/>
      <c r="B1422" s="473">
        <v>25</v>
      </c>
      <c r="C1422" s="474">
        <v>80</v>
      </c>
      <c r="D1422" s="435">
        <v>6230</v>
      </c>
      <c r="E1422" s="422">
        <f t="shared" si="36"/>
        <v>6541.5</v>
      </c>
      <c r="F1422" s="437">
        <f t="shared" si="37"/>
        <v>7164.499999999999</v>
      </c>
      <c r="G1422" s="425">
        <f t="shared" si="38"/>
        <v>7522.724999999999</v>
      </c>
      <c r="H1422" s="495">
        <f t="shared" si="39"/>
        <v>7476</v>
      </c>
      <c r="I1422" s="495">
        <f t="shared" si="40"/>
        <v>7849.8</v>
      </c>
      <c r="J1422" s="495">
        <f t="shared" si="41"/>
        <v>8239.174999999997</v>
      </c>
      <c r="K1422" s="495">
        <f t="shared" si="42"/>
        <v>8651.133749999997</v>
      </c>
      <c r="L1422" s="422" t="e">
        <f>#REF!/'[1]для России'!G1596-1</f>
        <v>#REF!</v>
      </c>
      <c r="M1422" s="422">
        <v>33</v>
      </c>
      <c r="N1422" s="440">
        <v>283</v>
      </c>
    </row>
    <row r="1423" spans="1:14" s="1" customFormat="1" ht="16.5" thickBot="1">
      <c r="A1423" s="368"/>
      <c r="B1423" s="473">
        <v>25</v>
      </c>
      <c r="C1423" s="474">
        <v>100</v>
      </c>
      <c r="D1423" s="435">
        <v>7480</v>
      </c>
      <c r="E1423" s="422">
        <f t="shared" si="36"/>
        <v>7854</v>
      </c>
      <c r="F1423" s="437">
        <f t="shared" si="37"/>
        <v>8602</v>
      </c>
      <c r="G1423" s="425">
        <f t="shared" si="38"/>
        <v>9032.1</v>
      </c>
      <c r="H1423" s="495">
        <f t="shared" si="39"/>
        <v>8976</v>
      </c>
      <c r="I1423" s="495">
        <f t="shared" si="40"/>
        <v>9424.800000000001</v>
      </c>
      <c r="J1423" s="495">
        <f t="shared" si="41"/>
        <v>9892.3</v>
      </c>
      <c r="K1423" s="495">
        <f t="shared" si="42"/>
        <v>10386.914999999999</v>
      </c>
      <c r="L1423" s="422" t="e">
        <f>#REF!/'[1]для России'!G1597-1</f>
        <v>#REF!</v>
      </c>
      <c r="M1423" s="422">
        <v>38</v>
      </c>
      <c r="N1423" s="440">
        <v>305</v>
      </c>
    </row>
    <row r="1424" spans="1:14" s="1" customFormat="1" ht="21" thickBot="1">
      <c r="A1424" s="371" t="s">
        <v>221</v>
      </c>
      <c r="B1424" s="473">
        <v>25</v>
      </c>
      <c r="C1424" s="474">
        <v>125</v>
      </c>
      <c r="D1424" s="435">
        <v>14900</v>
      </c>
      <c r="E1424" s="422">
        <f t="shared" si="36"/>
        <v>15645</v>
      </c>
      <c r="F1424" s="437">
        <f t="shared" si="37"/>
        <v>17135</v>
      </c>
      <c r="G1424" s="425">
        <f t="shared" si="38"/>
        <v>17991.75</v>
      </c>
      <c r="H1424" s="495">
        <f t="shared" si="39"/>
        <v>17880</v>
      </c>
      <c r="I1424" s="495">
        <f t="shared" si="40"/>
        <v>18774</v>
      </c>
      <c r="J1424" s="495">
        <f t="shared" si="41"/>
        <v>19705.25</v>
      </c>
      <c r="K1424" s="495">
        <f t="shared" si="42"/>
        <v>20690.5125</v>
      </c>
      <c r="L1424" s="422" t="e">
        <f>#REF!/'[1]для России'!G1598-1</f>
        <v>#REF!</v>
      </c>
      <c r="M1424" s="422">
        <v>55</v>
      </c>
      <c r="N1424" s="442">
        <v>350</v>
      </c>
    </row>
    <row r="1425" spans="1:14" s="1" customFormat="1" ht="21" thickBot="1">
      <c r="A1425" s="371" t="s">
        <v>222</v>
      </c>
      <c r="B1425" s="473">
        <v>25</v>
      </c>
      <c r="C1425" s="475">
        <v>150</v>
      </c>
      <c r="D1425" s="435">
        <v>17520</v>
      </c>
      <c r="E1425" s="422">
        <f t="shared" si="36"/>
        <v>18396</v>
      </c>
      <c r="F1425" s="437">
        <f t="shared" si="37"/>
        <v>20148</v>
      </c>
      <c r="G1425" s="425">
        <f t="shared" si="38"/>
        <v>21155.4</v>
      </c>
      <c r="H1425" s="495">
        <f t="shared" si="39"/>
        <v>21024</v>
      </c>
      <c r="I1425" s="495">
        <f t="shared" si="40"/>
        <v>22075.2</v>
      </c>
      <c r="J1425" s="495">
        <f t="shared" si="41"/>
        <v>23170.199999999997</v>
      </c>
      <c r="K1425" s="495">
        <f t="shared" si="42"/>
        <v>24328.71</v>
      </c>
      <c r="L1425" s="422" t="e">
        <f>#REF!/'[1]для России'!G1599-1</f>
        <v>#REF!</v>
      </c>
      <c r="M1425" s="422">
        <v>104</v>
      </c>
      <c r="N1425" s="440">
        <v>403</v>
      </c>
    </row>
    <row r="1426" spans="1:14" s="1" customFormat="1" ht="21" thickBot="1">
      <c r="A1426" s="371" t="s">
        <v>223</v>
      </c>
      <c r="B1426" s="473">
        <v>25</v>
      </c>
      <c r="C1426" s="475">
        <v>200</v>
      </c>
      <c r="D1426" s="435">
        <v>24450</v>
      </c>
      <c r="E1426" s="422">
        <f t="shared" si="36"/>
        <v>25672.5</v>
      </c>
      <c r="F1426" s="437">
        <f t="shared" si="37"/>
        <v>28117.499999999996</v>
      </c>
      <c r="G1426" s="425">
        <f t="shared" si="38"/>
        <v>29523.374999999996</v>
      </c>
      <c r="H1426" s="495">
        <f t="shared" si="39"/>
        <v>29340</v>
      </c>
      <c r="I1426" s="495">
        <f t="shared" si="40"/>
        <v>30807</v>
      </c>
      <c r="J1426" s="495">
        <f t="shared" si="41"/>
        <v>32335.124999999993</v>
      </c>
      <c r="K1426" s="495">
        <f t="shared" si="42"/>
        <v>33951.88124999999</v>
      </c>
      <c r="L1426" s="457"/>
      <c r="M1426" s="458">
        <v>137</v>
      </c>
      <c r="N1426" s="433">
        <v>420</v>
      </c>
    </row>
    <row r="1427" spans="1:14" s="1" customFormat="1" ht="16.5" thickBot="1">
      <c r="A1427" s="368"/>
      <c r="B1427" s="473">
        <v>25</v>
      </c>
      <c r="C1427" s="475">
        <v>250</v>
      </c>
      <c r="D1427" s="435">
        <v>34500</v>
      </c>
      <c r="E1427" s="422">
        <f t="shared" si="36"/>
        <v>36225</v>
      </c>
      <c r="F1427" s="437">
        <f t="shared" si="37"/>
        <v>39675</v>
      </c>
      <c r="G1427" s="425">
        <f t="shared" si="38"/>
        <v>41658.75</v>
      </c>
      <c r="H1427" s="495">
        <f t="shared" si="39"/>
        <v>41400</v>
      </c>
      <c r="I1427" s="495">
        <f t="shared" si="40"/>
        <v>43470</v>
      </c>
      <c r="J1427" s="495">
        <f t="shared" si="41"/>
        <v>45626.25</v>
      </c>
      <c r="K1427" s="495">
        <f t="shared" si="42"/>
        <v>47907.5625</v>
      </c>
      <c r="L1427" s="457"/>
      <c r="M1427" s="458">
        <v>280</v>
      </c>
      <c r="N1427" s="433">
        <v>457</v>
      </c>
    </row>
    <row r="1428" spans="1:14" s="1" customFormat="1" ht="16.5" thickBot="1">
      <c r="A1428" s="368"/>
      <c r="B1428" s="473">
        <v>25</v>
      </c>
      <c r="C1428" s="475">
        <v>300</v>
      </c>
      <c r="D1428" s="435">
        <v>46600</v>
      </c>
      <c r="E1428" s="422">
        <f t="shared" si="36"/>
        <v>48930</v>
      </c>
      <c r="F1428" s="437">
        <f t="shared" si="37"/>
        <v>53589.99999999999</v>
      </c>
      <c r="G1428" s="425">
        <f t="shared" si="38"/>
        <v>56269.49999999999</v>
      </c>
      <c r="H1428" s="495">
        <f t="shared" si="39"/>
        <v>55920</v>
      </c>
      <c r="I1428" s="495">
        <f t="shared" si="40"/>
        <v>58716</v>
      </c>
      <c r="J1428" s="495">
        <f t="shared" si="41"/>
        <v>61628.499999999985</v>
      </c>
      <c r="K1428" s="495">
        <f t="shared" si="42"/>
        <v>64709.92499999999</v>
      </c>
      <c r="L1428" s="457"/>
      <c r="M1428" s="458">
        <v>350</v>
      </c>
      <c r="N1428" s="433">
        <v>500</v>
      </c>
    </row>
    <row r="1429" spans="1:14" s="1" customFormat="1" ht="15.75">
      <c r="A1429" s="368"/>
      <c r="B1429" s="473">
        <v>25</v>
      </c>
      <c r="C1429" s="475">
        <v>350</v>
      </c>
      <c r="D1429" s="422">
        <v>98900</v>
      </c>
      <c r="E1429" s="422">
        <f t="shared" si="36"/>
        <v>103845</v>
      </c>
      <c r="F1429" s="437">
        <f t="shared" si="37"/>
        <v>113734.99999999999</v>
      </c>
      <c r="G1429" s="425">
        <f t="shared" si="38"/>
        <v>119421.74999999999</v>
      </c>
      <c r="H1429" s="495">
        <f t="shared" si="39"/>
        <v>118680</v>
      </c>
      <c r="I1429" s="495">
        <f t="shared" si="40"/>
        <v>124614</v>
      </c>
      <c r="J1429" s="495">
        <f t="shared" si="41"/>
        <v>130795.24999999997</v>
      </c>
      <c r="K1429" s="495">
        <f t="shared" si="42"/>
        <v>137335.01249999998</v>
      </c>
      <c r="L1429" s="457"/>
      <c r="M1429" s="422">
        <v>480</v>
      </c>
      <c r="N1429" s="442">
        <v>550</v>
      </c>
    </row>
    <row r="1430" spans="1:14" ht="15.75">
      <c r="A1430" s="368"/>
      <c r="B1430" s="473">
        <v>25</v>
      </c>
      <c r="C1430" s="475">
        <v>400</v>
      </c>
      <c r="D1430" s="422">
        <v>125900</v>
      </c>
      <c r="E1430" s="422">
        <f t="shared" si="36"/>
        <v>132195</v>
      </c>
      <c r="F1430" s="435">
        <v>119400</v>
      </c>
      <c r="G1430" s="425">
        <f t="shared" si="38"/>
        <v>125370</v>
      </c>
      <c r="H1430" s="495">
        <f t="shared" si="39"/>
        <v>151080</v>
      </c>
      <c r="I1430" s="495">
        <f t="shared" si="40"/>
        <v>158634</v>
      </c>
      <c r="J1430" s="495">
        <f t="shared" si="41"/>
        <v>137310</v>
      </c>
      <c r="K1430" s="495">
        <f t="shared" si="42"/>
        <v>144175.5</v>
      </c>
      <c r="L1430" s="457"/>
      <c r="M1430" s="458">
        <v>750</v>
      </c>
      <c r="N1430" s="433">
        <v>600</v>
      </c>
    </row>
    <row r="1431" spans="1:14" ht="15.75">
      <c r="A1431" s="368"/>
      <c r="B1431" s="473">
        <v>25</v>
      </c>
      <c r="C1431" s="475">
        <v>500</v>
      </c>
      <c r="D1431" s="422">
        <v>164500</v>
      </c>
      <c r="E1431" s="422">
        <f t="shared" si="36"/>
        <v>172725</v>
      </c>
      <c r="F1431" s="435">
        <v>145440</v>
      </c>
      <c r="G1431" s="425">
        <f t="shared" si="38"/>
        <v>152712</v>
      </c>
      <c r="H1431" s="495">
        <f t="shared" si="39"/>
        <v>197400</v>
      </c>
      <c r="I1431" s="495">
        <f t="shared" si="40"/>
        <v>207270</v>
      </c>
      <c r="J1431" s="495">
        <f t="shared" si="41"/>
        <v>167256</v>
      </c>
      <c r="K1431" s="495">
        <f t="shared" si="42"/>
        <v>175618.80000000002</v>
      </c>
      <c r="L1431" s="457"/>
      <c r="M1431" s="458">
        <v>1340</v>
      </c>
      <c r="N1431" s="433">
        <v>700</v>
      </c>
    </row>
    <row r="1432" spans="1:14" ht="15.75">
      <c r="A1432" s="368"/>
      <c r="B1432" s="473">
        <v>25</v>
      </c>
      <c r="C1432" s="475">
        <v>600</v>
      </c>
      <c r="D1432" s="422">
        <v>256400</v>
      </c>
      <c r="E1432" s="422">
        <f t="shared" si="36"/>
        <v>269220</v>
      </c>
      <c r="F1432" s="435">
        <v>236200</v>
      </c>
      <c r="G1432" s="425">
        <f t="shared" si="38"/>
        <v>248010</v>
      </c>
      <c r="H1432" s="495">
        <f t="shared" si="39"/>
        <v>307680</v>
      </c>
      <c r="I1432" s="495">
        <f t="shared" si="40"/>
        <v>323064</v>
      </c>
      <c r="J1432" s="495">
        <f t="shared" si="41"/>
        <v>271630</v>
      </c>
      <c r="K1432" s="495">
        <f t="shared" si="42"/>
        <v>285211.5</v>
      </c>
      <c r="L1432" s="457"/>
      <c r="M1432" s="422">
        <v>2300</v>
      </c>
      <c r="N1432" s="440">
        <v>800</v>
      </c>
    </row>
    <row r="1433" spans="1:14" ht="15.75">
      <c r="A1433" s="368"/>
      <c r="B1433" s="473">
        <v>25</v>
      </c>
      <c r="C1433" s="475">
        <v>700</v>
      </c>
      <c r="D1433" s="422">
        <v>595800</v>
      </c>
      <c r="E1433" s="422">
        <f t="shared" si="36"/>
        <v>625590</v>
      </c>
      <c r="F1433" s="435">
        <v>565800</v>
      </c>
      <c r="G1433" s="425">
        <f t="shared" si="38"/>
        <v>594090</v>
      </c>
      <c r="H1433" s="495">
        <f t="shared" si="39"/>
        <v>714960</v>
      </c>
      <c r="I1433" s="495">
        <f t="shared" si="40"/>
        <v>750708</v>
      </c>
      <c r="J1433" s="495">
        <f t="shared" si="41"/>
        <v>650670</v>
      </c>
      <c r="K1433" s="495">
        <f t="shared" si="42"/>
        <v>683203.5</v>
      </c>
      <c r="L1433" s="457"/>
      <c r="M1433" s="422">
        <v>2800</v>
      </c>
      <c r="N1433" s="442">
        <v>900</v>
      </c>
    </row>
    <row r="1434" spans="1:14" s="1" customFormat="1" ht="15.75" customHeight="1">
      <c r="A1434" s="368"/>
      <c r="B1434" s="473">
        <v>25</v>
      </c>
      <c r="C1434" s="475">
        <v>800</v>
      </c>
      <c r="D1434" s="422">
        <v>584800</v>
      </c>
      <c r="E1434" s="422">
        <f t="shared" si="36"/>
        <v>614040</v>
      </c>
      <c r="F1434" s="435">
        <v>534800</v>
      </c>
      <c r="G1434" s="425">
        <f t="shared" si="38"/>
        <v>561540</v>
      </c>
      <c r="H1434" s="495">
        <f t="shared" si="39"/>
        <v>701760</v>
      </c>
      <c r="I1434" s="495">
        <f t="shared" si="40"/>
        <v>736848</v>
      </c>
      <c r="J1434" s="495">
        <f t="shared" si="41"/>
        <v>615020</v>
      </c>
      <c r="K1434" s="495">
        <f t="shared" si="42"/>
        <v>645771</v>
      </c>
      <c r="L1434" s="457"/>
      <c r="M1434" s="422">
        <v>3800</v>
      </c>
      <c r="N1434" s="440">
        <v>1000</v>
      </c>
    </row>
    <row r="1435" spans="1:14" s="1" customFormat="1" ht="15.75">
      <c r="A1435" s="368"/>
      <c r="B1435" s="473">
        <v>25</v>
      </c>
      <c r="C1435" s="475">
        <v>1000</v>
      </c>
      <c r="D1435" s="422">
        <v>980800</v>
      </c>
      <c r="E1435" s="422">
        <f t="shared" si="36"/>
        <v>1029840</v>
      </c>
      <c r="F1435" s="435">
        <v>930800</v>
      </c>
      <c r="G1435" s="425">
        <f t="shared" si="38"/>
        <v>977340</v>
      </c>
      <c r="H1435" s="495">
        <f t="shared" si="39"/>
        <v>1176960</v>
      </c>
      <c r="I1435" s="495">
        <f t="shared" si="40"/>
        <v>1235808</v>
      </c>
      <c r="J1435" s="495">
        <f t="shared" si="41"/>
        <v>1070420</v>
      </c>
      <c r="K1435" s="495">
        <f t="shared" si="42"/>
        <v>1123941</v>
      </c>
      <c r="L1435" s="457"/>
      <c r="M1435" s="422">
        <v>5500</v>
      </c>
      <c r="N1435" s="440">
        <v>1200</v>
      </c>
    </row>
    <row r="1436" spans="1:14" s="1" customFormat="1" ht="16.5" thickBot="1">
      <c r="A1436" s="373"/>
      <c r="B1436" s="476">
        <v>25</v>
      </c>
      <c r="C1436" s="477">
        <v>1200</v>
      </c>
      <c r="D1436" s="443">
        <v>1145400</v>
      </c>
      <c r="E1436" s="443">
        <f t="shared" si="36"/>
        <v>1202670</v>
      </c>
      <c r="F1436" s="444">
        <v>1090400</v>
      </c>
      <c r="G1436" s="445">
        <f t="shared" si="38"/>
        <v>1144920</v>
      </c>
      <c r="H1436" s="496">
        <f t="shared" si="39"/>
        <v>1374480</v>
      </c>
      <c r="I1436" s="496">
        <f t="shared" si="40"/>
        <v>1443204</v>
      </c>
      <c r="J1436" s="496">
        <f t="shared" si="41"/>
        <v>1253960</v>
      </c>
      <c r="K1436" s="496">
        <f t="shared" si="42"/>
        <v>1316658</v>
      </c>
      <c r="L1436" s="459"/>
      <c r="M1436" s="443">
        <v>7500</v>
      </c>
      <c r="N1436" s="460">
        <v>1400</v>
      </c>
    </row>
    <row r="1437" spans="1:14" s="1" customFormat="1" ht="16.5" thickBot="1">
      <c r="A1437" s="2"/>
      <c r="B1437" s="467"/>
      <c r="C1437" s="467"/>
      <c r="D1437" s="384"/>
      <c r="E1437" s="384"/>
      <c r="F1437" s="384"/>
      <c r="G1437" s="399"/>
      <c r="H1437" s="400"/>
      <c r="I1437" s="400"/>
      <c r="J1437" s="400"/>
      <c r="K1437" s="401"/>
      <c r="L1437" s="401" t="e">
        <f>#REF!/'[1]для России'!G1611-1</f>
        <v>#REF!</v>
      </c>
      <c r="M1437" s="400"/>
      <c r="N1437" s="400"/>
    </row>
    <row r="1438" spans="1:14" s="1" customFormat="1" ht="15.75">
      <c r="A1438" s="367"/>
      <c r="B1438" s="471">
        <v>25</v>
      </c>
      <c r="C1438" s="479">
        <v>400</v>
      </c>
      <c r="D1438" s="428">
        <v>158700</v>
      </c>
      <c r="E1438" s="428">
        <f aca="true" t="shared" si="43" ref="E1438:E1444">D1438*1.05</f>
        <v>166635</v>
      </c>
      <c r="F1438" s="428">
        <v>143800</v>
      </c>
      <c r="G1438" s="430">
        <f aca="true" t="shared" si="44" ref="G1438:G1444">F1438*1.05</f>
        <v>150990</v>
      </c>
      <c r="H1438" s="494">
        <f aca="true" t="shared" si="45" ref="H1438:H1444">D1438*1.2</f>
        <v>190440</v>
      </c>
      <c r="I1438" s="494">
        <f aca="true" t="shared" si="46" ref="I1438:I1444">H1438*1.05</f>
        <v>199962</v>
      </c>
      <c r="J1438" s="494">
        <f aca="true" t="shared" si="47" ref="J1438:J1444">F1438*1.15</f>
        <v>165370</v>
      </c>
      <c r="K1438" s="494">
        <f aca="true" t="shared" si="48" ref="K1438:K1444">J1438*1.05</f>
        <v>173638.5</v>
      </c>
      <c r="L1438" s="428" t="e">
        <f>#REF!/'[1]для России'!G1612-1</f>
        <v>#REF!</v>
      </c>
      <c r="M1438" s="461">
        <v>750</v>
      </c>
      <c r="N1438" s="432">
        <v>600</v>
      </c>
    </row>
    <row r="1439" spans="1:14" s="1" customFormat="1" ht="20.25">
      <c r="A1439" s="371"/>
      <c r="B1439" s="473">
        <v>25</v>
      </c>
      <c r="C1439" s="475">
        <v>500</v>
      </c>
      <c r="D1439" s="422">
        <v>168550</v>
      </c>
      <c r="E1439" s="422">
        <f t="shared" si="43"/>
        <v>176977.5</v>
      </c>
      <c r="F1439" s="435">
        <v>148550</v>
      </c>
      <c r="G1439" s="425">
        <f t="shared" si="44"/>
        <v>155977.5</v>
      </c>
      <c r="H1439" s="495">
        <f t="shared" si="45"/>
        <v>202260</v>
      </c>
      <c r="I1439" s="495">
        <f t="shared" si="46"/>
        <v>212373</v>
      </c>
      <c r="J1439" s="495">
        <f t="shared" si="47"/>
        <v>170832.5</v>
      </c>
      <c r="K1439" s="495">
        <f t="shared" si="48"/>
        <v>179374.125</v>
      </c>
      <c r="L1439" s="422" t="e">
        <f>#REF!/'[1]для России'!G1613-1</f>
        <v>#REF!</v>
      </c>
      <c r="M1439" s="458">
        <v>1340</v>
      </c>
      <c r="N1439" s="433">
        <v>700</v>
      </c>
    </row>
    <row r="1440" spans="1:14" s="1" customFormat="1" ht="20.25">
      <c r="A1440" s="371" t="s">
        <v>224</v>
      </c>
      <c r="B1440" s="473">
        <v>25</v>
      </c>
      <c r="C1440" s="475">
        <v>600</v>
      </c>
      <c r="D1440" s="422">
        <v>261250</v>
      </c>
      <c r="E1440" s="422">
        <f t="shared" si="43"/>
        <v>274312.5</v>
      </c>
      <c r="F1440" s="435">
        <v>226250</v>
      </c>
      <c r="G1440" s="425">
        <f t="shared" si="44"/>
        <v>237562.5</v>
      </c>
      <c r="H1440" s="495">
        <f t="shared" si="45"/>
        <v>313500</v>
      </c>
      <c r="I1440" s="495">
        <f t="shared" si="46"/>
        <v>329175</v>
      </c>
      <c r="J1440" s="495">
        <f t="shared" si="47"/>
        <v>260187.49999999997</v>
      </c>
      <c r="K1440" s="495">
        <f t="shared" si="48"/>
        <v>273196.875</v>
      </c>
      <c r="L1440" s="422" t="e">
        <f>#REF!/'[1]для России'!G1614-1</f>
        <v>#REF!</v>
      </c>
      <c r="M1440" s="422">
        <v>2300</v>
      </c>
      <c r="N1440" s="440">
        <v>800</v>
      </c>
    </row>
    <row r="1441" spans="1:14" s="1" customFormat="1" ht="20.25">
      <c r="A1441" s="371" t="s">
        <v>225</v>
      </c>
      <c r="B1441" s="473">
        <v>25</v>
      </c>
      <c r="C1441" s="475">
        <v>700</v>
      </c>
      <c r="D1441" s="422">
        <v>595900</v>
      </c>
      <c r="E1441" s="422">
        <f t="shared" si="43"/>
        <v>625695</v>
      </c>
      <c r="F1441" s="435">
        <v>565500</v>
      </c>
      <c r="G1441" s="425">
        <f t="shared" si="44"/>
        <v>593775</v>
      </c>
      <c r="H1441" s="495">
        <f t="shared" si="45"/>
        <v>715080</v>
      </c>
      <c r="I1441" s="495">
        <f t="shared" si="46"/>
        <v>750834</v>
      </c>
      <c r="J1441" s="495">
        <f t="shared" si="47"/>
        <v>650325</v>
      </c>
      <c r="K1441" s="495">
        <f t="shared" si="48"/>
        <v>682841.25</v>
      </c>
      <c r="L1441" s="422" t="e">
        <f>#REF!/'[1]для России'!G1615-1</f>
        <v>#REF!</v>
      </c>
      <c r="M1441" s="422">
        <v>2800</v>
      </c>
      <c r="N1441" s="442">
        <v>900</v>
      </c>
    </row>
    <row r="1442" spans="1:14" s="1" customFormat="1" ht="15.75">
      <c r="A1442" s="369"/>
      <c r="B1442" s="473">
        <v>25</v>
      </c>
      <c r="C1442" s="475">
        <v>800</v>
      </c>
      <c r="D1442" s="422">
        <v>565400</v>
      </c>
      <c r="E1442" s="422">
        <f t="shared" si="43"/>
        <v>593670</v>
      </c>
      <c r="F1442" s="435">
        <v>498500</v>
      </c>
      <c r="G1442" s="425">
        <f t="shared" si="44"/>
        <v>523425</v>
      </c>
      <c r="H1442" s="495">
        <f t="shared" si="45"/>
        <v>678480</v>
      </c>
      <c r="I1442" s="495">
        <f t="shared" si="46"/>
        <v>712404</v>
      </c>
      <c r="J1442" s="495">
        <f t="shared" si="47"/>
        <v>573275</v>
      </c>
      <c r="K1442" s="495">
        <f t="shared" si="48"/>
        <v>601938.75</v>
      </c>
      <c r="L1442" s="422" t="e">
        <f>#REF!/'[1]для России'!G1616-1</f>
        <v>#REF!</v>
      </c>
      <c r="M1442" s="422">
        <v>3800</v>
      </c>
      <c r="N1442" s="440">
        <v>1000</v>
      </c>
    </row>
    <row r="1443" spans="1:14" s="1" customFormat="1" ht="15.75">
      <c r="A1443" s="369"/>
      <c r="B1443" s="473">
        <v>25</v>
      </c>
      <c r="C1443" s="475">
        <v>1000</v>
      </c>
      <c r="D1443" s="422">
        <v>1148200</v>
      </c>
      <c r="E1443" s="422">
        <f t="shared" si="43"/>
        <v>1205610</v>
      </c>
      <c r="F1443" s="435">
        <v>1080420</v>
      </c>
      <c r="G1443" s="425">
        <f t="shared" si="44"/>
        <v>1134441</v>
      </c>
      <c r="H1443" s="495">
        <f t="shared" si="45"/>
        <v>1377840</v>
      </c>
      <c r="I1443" s="495">
        <f t="shared" si="46"/>
        <v>1446732</v>
      </c>
      <c r="J1443" s="495">
        <f t="shared" si="47"/>
        <v>1242483</v>
      </c>
      <c r="K1443" s="495">
        <f t="shared" si="48"/>
        <v>1304607.1500000001</v>
      </c>
      <c r="L1443" s="422" t="e">
        <f>#REF!/'[1]для России'!G1617-1</f>
        <v>#REF!</v>
      </c>
      <c r="M1443" s="422">
        <v>5500</v>
      </c>
      <c r="N1443" s="440">
        <v>1200</v>
      </c>
    </row>
    <row r="1444" spans="1:14" s="1" customFormat="1" ht="16.5" thickBot="1">
      <c r="A1444" s="370"/>
      <c r="B1444" s="476">
        <v>25</v>
      </c>
      <c r="C1444" s="477">
        <v>1200</v>
      </c>
      <c r="D1444" s="443">
        <v>1175400</v>
      </c>
      <c r="E1444" s="443">
        <f t="shared" si="43"/>
        <v>1234170</v>
      </c>
      <c r="F1444" s="444">
        <v>1110200</v>
      </c>
      <c r="G1444" s="445">
        <f t="shared" si="44"/>
        <v>1165710</v>
      </c>
      <c r="H1444" s="496">
        <f t="shared" si="45"/>
        <v>1410480</v>
      </c>
      <c r="I1444" s="496">
        <f t="shared" si="46"/>
        <v>1481004</v>
      </c>
      <c r="J1444" s="496">
        <f t="shared" si="47"/>
        <v>1276730</v>
      </c>
      <c r="K1444" s="496">
        <f t="shared" si="48"/>
        <v>1340566.5</v>
      </c>
      <c r="L1444" s="443"/>
      <c r="M1444" s="443">
        <v>7500</v>
      </c>
      <c r="N1444" s="460">
        <v>1400</v>
      </c>
    </row>
    <row r="1445" spans="1:14" s="1" customFormat="1" ht="16.5" thickBot="1">
      <c r="A1445" s="2"/>
      <c r="B1445" s="470"/>
      <c r="C1445" s="470"/>
      <c r="D1445" s="398"/>
      <c r="E1445" s="398"/>
      <c r="F1445" s="398"/>
      <c r="G1445" s="399"/>
      <c r="H1445" s="397"/>
      <c r="I1445" s="397"/>
      <c r="J1445" s="397"/>
      <c r="K1445" s="397"/>
      <c r="L1445" s="397"/>
      <c r="M1445" s="397"/>
      <c r="N1445" s="397"/>
    </row>
    <row r="1446" spans="1:14" s="1" customFormat="1" ht="15">
      <c r="A1446" s="565" t="s">
        <v>186</v>
      </c>
      <c r="B1446" s="571" t="s">
        <v>1030</v>
      </c>
      <c r="C1446" s="571" t="s">
        <v>187</v>
      </c>
      <c r="D1446" s="574" t="s">
        <v>188</v>
      </c>
      <c r="E1446" s="574"/>
      <c r="F1446" s="574"/>
      <c r="G1446" s="574"/>
      <c r="H1446" s="575" t="s">
        <v>189</v>
      </c>
      <c r="I1446" s="576"/>
      <c r="J1446" s="576"/>
      <c r="K1446" s="577"/>
      <c r="L1446" s="388" t="s">
        <v>190</v>
      </c>
      <c r="M1446" s="389"/>
      <c r="N1446" s="560" t="s">
        <v>207</v>
      </c>
    </row>
    <row r="1447" spans="1:14" s="1" customFormat="1" ht="15">
      <c r="A1447" s="566"/>
      <c r="B1447" s="572"/>
      <c r="C1447" s="573"/>
      <c r="D1447" s="562" t="s">
        <v>191</v>
      </c>
      <c r="E1447" s="562"/>
      <c r="F1447" s="562" t="s">
        <v>770</v>
      </c>
      <c r="G1447" s="562"/>
      <c r="H1447" s="559" t="s">
        <v>191</v>
      </c>
      <c r="I1447" s="559"/>
      <c r="J1447" s="563" t="s">
        <v>770</v>
      </c>
      <c r="K1447" s="564"/>
      <c r="L1447" s="390" t="s">
        <v>192</v>
      </c>
      <c r="M1447" s="391" t="s">
        <v>193</v>
      </c>
      <c r="N1447" s="561"/>
    </row>
    <row r="1448" spans="1:14" s="1" customFormat="1" ht="15.75">
      <c r="A1448" s="566"/>
      <c r="B1448" s="416" t="s">
        <v>194</v>
      </c>
      <c r="C1448" s="416" t="s">
        <v>195</v>
      </c>
      <c r="D1448" s="392" t="s">
        <v>196</v>
      </c>
      <c r="E1448" s="392" t="s">
        <v>197</v>
      </c>
      <c r="F1448" s="392" t="s">
        <v>196</v>
      </c>
      <c r="G1448" s="392" t="s">
        <v>197</v>
      </c>
      <c r="H1448" s="492" t="s">
        <v>196</v>
      </c>
      <c r="I1448" s="492" t="s">
        <v>197</v>
      </c>
      <c r="J1448" s="492" t="s">
        <v>196</v>
      </c>
      <c r="K1448" s="492" t="s">
        <v>197</v>
      </c>
      <c r="L1448" s="390" t="s">
        <v>198</v>
      </c>
      <c r="M1448" s="391" t="s">
        <v>199</v>
      </c>
      <c r="N1448" s="561"/>
    </row>
    <row r="1449" spans="1:14" s="1" customFormat="1" ht="16.5" thickBot="1">
      <c r="A1449" s="567"/>
      <c r="B1449" s="468" t="s">
        <v>200</v>
      </c>
      <c r="C1449" s="469"/>
      <c r="D1449" s="393" t="s">
        <v>201</v>
      </c>
      <c r="E1449" s="393" t="s">
        <v>202</v>
      </c>
      <c r="F1449" s="393" t="s">
        <v>201</v>
      </c>
      <c r="G1449" s="393" t="s">
        <v>202</v>
      </c>
      <c r="H1449" s="493" t="s">
        <v>201</v>
      </c>
      <c r="I1449" s="493" t="s">
        <v>202</v>
      </c>
      <c r="J1449" s="493" t="s">
        <v>201</v>
      </c>
      <c r="K1449" s="493" t="s">
        <v>202</v>
      </c>
      <c r="L1449" s="394" t="s">
        <v>203</v>
      </c>
      <c r="M1449" s="395"/>
      <c r="N1449" s="396"/>
    </row>
    <row r="1450" spans="1:14" ht="16.5" thickBot="1">
      <c r="A1450" s="2"/>
      <c r="B1450" s="470"/>
      <c r="C1450" s="470"/>
      <c r="D1450" s="398"/>
      <c r="E1450" s="398"/>
      <c r="F1450" s="398"/>
      <c r="G1450" s="399"/>
      <c r="H1450" s="397"/>
      <c r="I1450" s="397"/>
      <c r="J1450" s="397"/>
      <c r="K1450" s="397"/>
      <c r="L1450" s="397"/>
      <c r="M1450" s="397"/>
      <c r="N1450" s="397"/>
    </row>
    <row r="1451" spans="1:14" ht="15.75">
      <c r="A1451" s="367"/>
      <c r="B1451" s="471">
        <v>16</v>
      </c>
      <c r="C1451" s="480">
        <v>50</v>
      </c>
      <c r="D1451" s="427">
        <v>2920</v>
      </c>
      <c r="E1451" s="428">
        <f aca="true" t="shared" si="49" ref="E1451:E1466">D1451*1.05</f>
        <v>3066</v>
      </c>
      <c r="F1451" s="429">
        <v>3480</v>
      </c>
      <c r="G1451" s="430">
        <f aca="true" t="shared" si="50" ref="G1451:G1466">F1451*1.05</f>
        <v>3654</v>
      </c>
      <c r="H1451" s="494">
        <f aca="true" t="shared" si="51" ref="H1451:H1466">D1451*1.2</f>
        <v>3504</v>
      </c>
      <c r="I1451" s="494">
        <f>H1451*1.05</f>
        <v>3679.2000000000003</v>
      </c>
      <c r="J1451" s="494">
        <f aca="true" t="shared" si="52" ref="J1451:J1466">F1451*1.15</f>
        <v>4001.9999999999995</v>
      </c>
      <c r="K1451" s="494">
        <v>4380</v>
      </c>
      <c r="L1451" s="429" t="e">
        <f>#REF!/'[1]для России'!G1620-1</f>
        <v>#REF!</v>
      </c>
      <c r="M1451" s="431">
        <v>18</v>
      </c>
      <c r="N1451" s="432">
        <v>180</v>
      </c>
    </row>
    <row r="1452" spans="1:14" ht="15.75">
      <c r="A1452" s="369"/>
      <c r="B1452" s="473">
        <v>16</v>
      </c>
      <c r="C1452" s="481">
        <v>80</v>
      </c>
      <c r="D1452" s="423">
        <v>4255</v>
      </c>
      <c r="E1452" s="422">
        <f t="shared" si="49"/>
        <v>4467.75</v>
      </c>
      <c r="F1452" s="424">
        <v>4780</v>
      </c>
      <c r="G1452" s="425">
        <f t="shared" si="50"/>
        <v>5019</v>
      </c>
      <c r="H1452" s="495">
        <f t="shared" si="51"/>
        <v>5106</v>
      </c>
      <c r="I1452" s="495">
        <f aca="true" t="shared" si="53" ref="I1452:I1466">H1452*1.05</f>
        <v>5361.3</v>
      </c>
      <c r="J1452" s="495">
        <f t="shared" si="52"/>
        <v>5497</v>
      </c>
      <c r="K1452" s="495">
        <f aca="true" t="shared" si="54" ref="K1452:K1466">J1452*1.05</f>
        <v>5771.85</v>
      </c>
      <c r="L1452" s="424" t="e">
        <f>#REF!/'[1]для России'!G1621-1</f>
        <v>#REF!</v>
      </c>
      <c r="M1452" s="426">
        <v>31</v>
      </c>
      <c r="N1452" s="433">
        <v>210</v>
      </c>
    </row>
    <row r="1453" spans="1:14" ht="15.75">
      <c r="A1453" s="368"/>
      <c r="B1453" s="473">
        <v>16</v>
      </c>
      <c r="C1453" s="481">
        <v>100</v>
      </c>
      <c r="D1453" s="423">
        <v>5784</v>
      </c>
      <c r="E1453" s="422">
        <f t="shared" si="49"/>
        <v>6073.2</v>
      </c>
      <c r="F1453" s="424">
        <v>6025</v>
      </c>
      <c r="G1453" s="425">
        <f t="shared" si="50"/>
        <v>6326.25</v>
      </c>
      <c r="H1453" s="495">
        <f t="shared" si="51"/>
        <v>6940.8</v>
      </c>
      <c r="I1453" s="495">
        <f t="shared" si="53"/>
        <v>7287.84</v>
      </c>
      <c r="J1453" s="495">
        <f t="shared" si="52"/>
        <v>6928.749999999999</v>
      </c>
      <c r="K1453" s="495">
        <f t="shared" si="54"/>
        <v>7275.187499999999</v>
      </c>
      <c r="L1453" s="424" t="e">
        <f>#REF!/'[1]для России'!G1622-1</f>
        <v>#REF!</v>
      </c>
      <c r="M1453" s="426">
        <v>50</v>
      </c>
      <c r="N1453" s="433">
        <v>230</v>
      </c>
    </row>
    <row r="1454" spans="1:14" s="1" customFormat="1" ht="15.75">
      <c r="A1454" s="368"/>
      <c r="B1454" s="473">
        <v>16</v>
      </c>
      <c r="C1454" s="481">
        <v>125</v>
      </c>
      <c r="D1454" s="423">
        <v>13800</v>
      </c>
      <c r="E1454" s="422">
        <f t="shared" si="49"/>
        <v>14490</v>
      </c>
      <c r="F1454" s="424">
        <v>13800</v>
      </c>
      <c r="G1454" s="425">
        <f t="shared" si="50"/>
        <v>14490</v>
      </c>
      <c r="H1454" s="495">
        <f t="shared" si="51"/>
        <v>16560</v>
      </c>
      <c r="I1454" s="495">
        <f t="shared" si="53"/>
        <v>17388</v>
      </c>
      <c r="J1454" s="495">
        <f t="shared" si="52"/>
        <v>15869.999999999998</v>
      </c>
      <c r="K1454" s="495">
        <f t="shared" si="54"/>
        <v>16663.5</v>
      </c>
      <c r="L1454" s="424" t="e">
        <f>#REF!/'[1]для России'!G1623-1</f>
        <v>#REF!</v>
      </c>
      <c r="M1454" s="424">
        <v>65</v>
      </c>
      <c r="N1454" s="434">
        <v>250</v>
      </c>
    </row>
    <row r="1455" spans="1:14" s="1" customFormat="1" ht="15.75" customHeight="1">
      <c r="A1455" s="371" t="s">
        <v>226</v>
      </c>
      <c r="B1455" s="473">
        <v>16</v>
      </c>
      <c r="C1455" s="482">
        <v>150</v>
      </c>
      <c r="D1455" s="423">
        <v>11891</v>
      </c>
      <c r="E1455" s="422">
        <f t="shared" si="49"/>
        <v>12485.550000000001</v>
      </c>
      <c r="F1455" s="424">
        <v>12950</v>
      </c>
      <c r="G1455" s="425">
        <f t="shared" si="50"/>
        <v>13597.5</v>
      </c>
      <c r="H1455" s="495">
        <f t="shared" si="51"/>
        <v>14269.199999999999</v>
      </c>
      <c r="I1455" s="495">
        <f t="shared" si="53"/>
        <v>14982.66</v>
      </c>
      <c r="J1455" s="495">
        <f t="shared" si="52"/>
        <v>14892.499999999998</v>
      </c>
      <c r="K1455" s="495">
        <f t="shared" si="54"/>
        <v>15637.124999999998</v>
      </c>
      <c r="L1455" s="424" t="e">
        <f>#REF!/'[1]для России'!G1624-1</f>
        <v>#REF!</v>
      </c>
      <c r="M1455" s="426">
        <v>88</v>
      </c>
      <c r="N1455" s="433">
        <v>280</v>
      </c>
    </row>
    <row r="1456" spans="1:14" s="1" customFormat="1" ht="20.25">
      <c r="A1456" s="371" t="s">
        <v>227</v>
      </c>
      <c r="B1456" s="473">
        <v>16</v>
      </c>
      <c r="C1456" s="482">
        <v>200</v>
      </c>
      <c r="D1456" s="423">
        <v>17572</v>
      </c>
      <c r="E1456" s="422">
        <f t="shared" si="49"/>
        <v>18450.600000000002</v>
      </c>
      <c r="F1456" s="424">
        <v>18950</v>
      </c>
      <c r="G1456" s="425">
        <f t="shared" si="50"/>
        <v>19897.5</v>
      </c>
      <c r="H1456" s="495">
        <f t="shared" si="51"/>
        <v>21086.399999999998</v>
      </c>
      <c r="I1456" s="495">
        <f t="shared" si="53"/>
        <v>22140.719999999998</v>
      </c>
      <c r="J1456" s="495">
        <f t="shared" si="52"/>
        <v>21792.5</v>
      </c>
      <c r="K1456" s="495">
        <f t="shared" si="54"/>
        <v>22882.125</v>
      </c>
      <c r="L1456" s="424" t="e">
        <f>#REF!/'[1]для России'!G1625-1</f>
        <v>#REF!</v>
      </c>
      <c r="M1456" s="426">
        <v>125</v>
      </c>
      <c r="N1456" s="433">
        <v>330</v>
      </c>
    </row>
    <row r="1457" spans="1:14" s="1" customFormat="1" ht="20.25">
      <c r="A1457" s="371" t="s">
        <v>228</v>
      </c>
      <c r="B1457" s="473">
        <v>16</v>
      </c>
      <c r="C1457" s="482">
        <v>250</v>
      </c>
      <c r="D1457" s="423">
        <v>34375</v>
      </c>
      <c r="E1457" s="422">
        <f t="shared" si="49"/>
        <v>36093.75</v>
      </c>
      <c r="F1457" s="424">
        <v>36290</v>
      </c>
      <c r="G1457" s="425">
        <f t="shared" si="50"/>
        <v>38104.5</v>
      </c>
      <c r="H1457" s="495">
        <f t="shared" si="51"/>
        <v>41250</v>
      </c>
      <c r="I1457" s="495">
        <f t="shared" si="53"/>
        <v>43312.5</v>
      </c>
      <c r="J1457" s="495">
        <f t="shared" si="52"/>
        <v>41733.5</v>
      </c>
      <c r="K1457" s="495">
        <f t="shared" si="54"/>
        <v>43820.175</v>
      </c>
      <c r="L1457" s="424" t="e">
        <f>#REF!/'[1]для России'!G1626-1</f>
        <v>#REF!</v>
      </c>
      <c r="M1457" s="426">
        <v>260</v>
      </c>
      <c r="N1457" s="433">
        <v>450</v>
      </c>
    </row>
    <row r="1458" spans="1:14" s="1" customFormat="1" ht="20.25">
      <c r="A1458" s="371" t="s">
        <v>229</v>
      </c>
      <c r="B1458" s="473">
        <v>16</v>
      </c>
      <c r="C1458" s="482">
        <v>300</v>
      </c>
      <c r="D1458" s="423">
        <v>42900</v>
      </c>
      <c r="E1458" s="422">
        <f t="shared" si="49"/>
        <v>45045</v>
      </c>
      <c r="F1458" s="424">
        <v>44150</v>
      </c>
      <c r="G1458" s="425">
        <f t="shared" si="50"/>
        <v>46357.5</v>
      </c>
      <c r="H1458" s="495">
        <f t="shared" si="51"/>
        <v>51480</v>
      </c>
      <c r="I1458" s="495">
        <f t="shared" si="53"/>
        <v>54054</v>
      </c>
      <c r="J1458" s="495">
        <f t="shared" si="52"/>
        <v>50772.49999999999</v>
      </c>
      <c r="K1458" s="495">
        <f t="shared" si="54"/>
        <v>53311.12499999999</v>
      </c>
      <c r="L1458" s="424" t="e">
        <f>#REF!/'[1]для России'!G1627-1</f>
        <v>#REF!</v>
      </c>
      <c r="M1458" s="426">
        <v>320</v>
      </c>
      <c r="N1458" s="433">
        <v>500</v>
      </c>
    </row>
    <row r="1459" spans="1:14" s="1" customFormat="1" ht="15.75">
      <c r="A1459" s="369"/>
      <c r="B1459" s="473">
        <v>16</v>
      </c>
      <c r="C1459" s="482">
        <v>350</v>
      </c>
      <c r="D1459" s="423">
        <v>89500</v>
      </c>
      <c r="E1459" s="422">
        <f t="shared" si="49"/>
        <v>93975</v>
      </c>
      <c r="F1459" s="424">
        <v>92500</v>
      </c>
      <c r="G1459" s="425">
        <f t="shared" si="50"/>
        <v>97125</v>
      </c>
      <c r="H1459" s="495">
        <f t="shared" si="51"/>
        <v>107400</v>
      </c>
      <c r="I1459" s="495">
        <f t="shared" si="53"/>
        <v>112770</v>
      </c>
      <c r="J1459" s="495">
        <f t="shared" si="52"/>
        <v>106374.99999999999</v>
      </c>
      <c r="K1459" s="495">
        <f t="shared" si="54"/>
        <v>111693.74999999999</v>
      </c>
      <c r="L1459" s="424" t="e">
        <f>#REF!/'[1]для России'!G1628-1</f>
        <v>#REF!</v>
      </c>
      <c r="M1459" s="426">
        <v>440</v>
      </c>
      <c r="N1459" s="433">
        <v>550</v>
      </c>
    </row>
    <row r="1460" spans="1:14" s="1" customFormat="1" ht="15" customHeight="1">
      <c r="A1460" s="369"/>
      <c r="B1460" s="473">
        <v>16</v>
      </c>
      <c r="C1460" s="482">
        <v>400</v>
      </c>
      <c r="D1460" s="423">
        <v>105200</v>
      </c>
      <c r="E1460" s="422">
        <f t="shared" si="49"/>
        <v>110460</v>
      </c>
      <c r="F1460" s="424">
        <v>107200</v>
      </c>
      <c r="G1460" s="425">
        <f t="shared" si="50"/>
        <v>112560</v>
      </c>
      <c r="H1460" s="495">
        <f t="shared" si="51"/>
        <v>126240</v>
      </c>
      <c r="I1460" s="495">
        <f t="shared" si="53"/>
        <v>132552</v>
      </c>
      <c r="J1460" s="495">
        <f t="shared" si="52"/>
        <v>123279.99999999999</v>
      </c>
      <c r="K1460" s="495">
        <f t="shared" si="54"/>
        <v>129443.99999999999</v>
      </c>
      <c r="L1460" s="424" t="e">
        <f>#REF!/'[1]для России'!G1629-1</f>
        <v>#REF!</v>
      </c>
      <c r="M1460" s="426">
        <v>730</v>
      </c>
      <c r="N1460" s="433">
        <v>600</v>
      </c>
    </row>
    <row r="1461" spans="1:14" s="1" customFormat="1" ht="15.75">
      <c r="A1461" s="369"/>
      <c r="B1461" s="473">
        <v>16</v>
      </c>
      <c r="C1461" s="482">
        <v>500</v>
      </c>
      <c r="D1461" s="426">
        <v>175500</v>
      </c>
      <c r="E1461" s="422">
        <f t="shared" si="49"/>
        <v>184275</v>
      </c>
      <c r="F1461" s="424">
        <v>151300</v>
      </c>
      <c r="G1461" s="425">
        <f t="shared" si="50"/>
        <v>158865</v>
      </c>
      <c r="H1461" s="495">
        <f t="shared" si="51"/>
        <v>210600</v>
      </c>
      <c r="I1461" s="495">
        <f t="shared" si="53"/>
        <v>221130</v>
      </c>
      <c r="J1461" s="495">
        <f t="shared" si="52"/>
        <v>173995</v>
      </c>
      <c r="K1461" s="495">
        <f t="shared" si="54"/>
        <v>182694.75</v>
      </c>
      <c r="L1461" s="424" t="e">
        <f>#REF!/'[1]для России'!G1630-1</f>
        <v>#REF!</v>
      </c>
      <c r="M1461" s="426">
        <v>1400</v>
      </c>
      <c r="N1461" s="433">
        <v>700</v>
      </c>
    </row>
    <row r="1462" spans="1:14" s="1" customFormat="1" ht="15.75" customHeight="1">
      <c r="A1462" s="369"/>
      <c r="B1462" s="473">
        <v>16</v>
      </c>
      <c r="C1462" s="482">
        <v>600</v>
      </c>
      <c r="D1462" s="426">
        <v>236500</v>
      </c>
      <c r="E1462" s="422">
        <f t="shared" si="49"/>
        <v>248325</v>
      </c>
      <c r="F1462" s="424">
        <v>217400</v>
      </c>
      <c r="G1462" s="425">
        <f t="shared" si="50"/>
        <v>228270</v>
      </c>
      <c r="H1462" s="495">
        <f t="shared" si="51"/>
        <v>283800</v>
      </c>
      <c r="I1462" s="495">
        <f t="shared" si="53"/>
        <v>297990</v>
      </c>
      <c r="J1462" s="495">
        <f t="shared" si="52"/>
        <v>250009.99999999997</v>
      </c>
      <c r="K1462" s="495">
        <f t="shared" si="54"/>
        <v>262510.5</v>
      </c>
      <c r="L1462" s="424"/>
      <c r="M1462" s="426">
        <v>2180</v>
      </c>
      <c r="N1462" s="433">
        <v>800</v>
      </c>
    </row>
    <row r="1463" spans="1:14" s="1" customFormat="1" ht="15.75">
      <c r="A1463" s="369"/>
      <c r="B1463" s="473">
        <v>16</v>
      </c>
      <c r="C1463" s="482">
        <v>700</v>
      </c>
      <c r="D1463" s="426">
        <v>550400</v>
      </c>
      <c r="E1463" s="422">
        <f t="shared" si="49"/>
        <v>577920</v>
      </c>
      <c r="F1463" s="424">
        <v>525800</v>
      </c>
      <c r="G1463" s="425">
        <f t="shared" si="50"/>
        <v>552090</v>
      </c>
      <c r="H1463" s="495">
        <f t="shared" si="51"/>
        <v>660480</v>
      </c>
      <c r="I1463" s="495">
        <f t="shared" si="53"/>
        <v>693504</v>
      </c>
      <c r="J1463" s="495">
        <f t="shared" si="52"/>
        <v>604670</v>
      </c>
      <c r="K1463" s="495">
        <f t="shared" si="54"/>
        <v>634903.5</v>
      </c>
      <c r="L1463" s="424"/>
      <c r="M1463" s="424">
        <v>2800</v>
      </c>
      <c r="N1463" s="434">
        <v>900</v>
      </c>
    </row>
    <row r="1464" spans="1:14" s="1" customFormat="1" ht="15.75">
      <c r="A1464" s="369"/>
      <c r="B1464" s="473">
        <v>16</v>
      </c>
      <c r="C1464" s="482">
        <v>800</v>
      </c>
      <c r="D1464" s="426">
        <v>615800</v>
      </c>
      <c r="E1464" s="422">
        <f t="shared" si="49"/>
        <v>646590</v>
      </c>
      <c r="F1464" s="424">
        <v>598400</v>
      </c>
      <c r="G1464" s="425">
        <f t="shared" si="50"/>
        <v>628320</v>
      </c>
      <c r="H1464" s="495">
        <f t="shared" si="51"/>
        <v>738960</v>
      </c>
      <c r="I1464" s="495">
        <f t="shared" si="53"/>
        <v>775908</v>
      </c>
      <c r="J1464" s="495">
        <f t="shared" si="52"/>
        <v>688160</v>
      </c>
      <c r="K1464" s="495">
        <f t="shared" si="54"/>
        <v>722568</v>
      </c>
      <c r="L1464" s="424"/>
      <c r="M1464" s="426">
        <v>3500</v>
      </c>
      <c r="N1464" s="433">
        <v>1000</v>
      </c>
    </row>
    <row r="1465" spans="1:14" s="1" customFormat="1" ht="15.75">
      <c r="A1465" s="369"/>
      <c r="B1465" s="473">
        <v>16</v>
      </c>
      <c r="C1465" s="482">
        <v>1000</v>
      </c>
      <c r="D1465" s="424">
        <v>935700</v>
      </c>
      <c r="E1465" s="422">
        <f t="shared" si="49"/>
        <v>982485</v>
      </c>
      <c r="F1465" s="424">
        <v>898500</v>
      </c>
      <c r="G1465" s="425">
        <f t="shared" si="50"/>
        <v>943425</v>
      </c>
      <c r="H1465" s="495">
        <f t="shared" si="51"/>
        <v>1122840</v>
      </c>
      <c r="I1465" s="495">
        <f t="shared" si="53"/>
        <v>1178982</v>
      </c>
      <c r="J1465" s="495">
        <f t="shared" si="52"/>
        <v>1033274.9999999999</v>
      </c>
      <c r="K1465" s="495">
        <f t="shared" si="54"/>
        <v>1084938.75</v>
      </c>
      <c r="L1465" s="424"/>
      <c r="M1465" s="426">
        <v>5800</v>
      </c>
      <c r="N1465" s="433">
        <v>1200</v>
      </c>
    </row>
    <row r="1466" spans="1:14" s="1" customFormat="1" ht="16.5" thickBot="1">
      <c r="A1466" s="370"/>
      <c r="B1466" s="462">
        <v>16</v>
      </c>
      <c r="C1466" s="483">
        <v>1200</v>
      </c>
      <c r="D1466" s="419">
        <v>1095500</v>
      </c>
      <c r="E1466" s="417">
        <f t="shared" si="49"/>
        <v>1150275</v>
      </c>
      <c r="F1466" s="419">
        <v>1039750</v>
      </c>
      <c r="G1466" s="418">
        <f t="shared" si="50"/>
        <v>1091737.5</v>
      </c>
      <c r="H1466" s="491">
        <f t="shared" si="51"/>
        <v>1314600</v>
      </c>
      <c r="I1466" s="491">
        <f t="shared" si="53"/>
        <v>1380330</v>
      </c>
      <c r="J1466" s="491">
        <f t="shared" si="52"/>
        <v>1195712.5</v>
      </c>
      <c r="K1466" s="491">
        <f t="shared" si="54"/>
        <v>1255498.125</v>
      </c>
      <c r="L1466" s="419"/>
      <c r="M1466" s="420">
        <v>7260</v>
      </c>
      <c r="N1466" s="421">
        <v>1400</v>
      </c>
    </row>
    <row r="1467" spans="1:14" s="1" customFormat="1" ht="15">
      <c r="A1467" s="565" t="s">
        <v>186</v>
      </c>
      <c r="B1467" s="572" t="s">
        <v>1030</v>
      </c>
      <c r="C1467" s="572" t="s">
        <v>187</v>
      </c>
      <c r="D1467" s="584" t="s">
        <v>188</v>
      </c>
      <c r="E1467" s="584"/>
      <c r="F1467" s="584"/>
      <c r="G1467" s="584"/>
      <c r="H1467" s="587" t="s">
        <v>189</v>
      </c>
      <c r="I1467" s="588"/>
      <c r="J1467" s="588"/>
      <c r="K1467" s="589"/>
      <c r="L1467" s="390" t="s">
        <v>190</v>
      </c>
      <c r="M1467" s="391"/>
      <c r="N1467" s="590" t="s">
        <v>207</v>
      </c>
    </row>
    <row r="1468" spans="1:14" s="1" customFormat="1" ht="15">
      <c r="A1468" s="566"/>
      <c r="B1468" s="572"/>
      <c r="C1468" s="573"/>
      <c r="D1468" s="562" t="s">
        <v>191</v>
      </c>
      <c r="E1468" s="562"/>
      <c r="F1468" s="562" t="s">
        <v>770</v>
      </c>
      <c r="G1468" s="562"/>
      <c r="H1468" s="559" t="s">
        <v>191</v>
      </c>
      <c r="I1468" s="559"/>
      <c r="J1468" s="563" t="s">
        <v>770</v>
      </c>
      <c r="K1468" s="564"/>
      <c r="L1468" s="390" t="s">
        <v>192</v>
      </c>
      <c r="M1468" s="391" t="s">
        <v>193</v>
      </c>
      <c r="N1468" s="590"/>
    </row>
    <row r="1469" spans="1:14" s="1" customFormat="1" ht="15.75">
      <c r="A1469" s="566"/>
      <c r="B1469" s="416" t="s">
        <v>194</v>
      </c>
      <c r="C1469" s="416" t="s">
        <v>195</v>
      </c>
      <c r="D1469" s="392" t="s">
        <v>196</v>
      </c>
      <c r="E1469" s="392" t="s">
        <v>197</v>
      </c>
      <c r="F1469" s="392" t="s">
        <v>196</v>
      </c>
      <c r="G1469" s="392" t="s">
        <v>197</v>
      </c>
      <c r="H1469" s="492" t="s">
        <v>196</v>
      </c>
      <c r="I1469" s="492" t="s">
        <v>197</v>
      </c>
      <c r="J1469" s="492" t="s">
        <v>196</v>
      </c>
      <c r="K1469" s="492" t="s">
        <v>197</v>
      </c>
      <c r="L1469" s="390" t="s">
        <v>198</v>
      </c>
      <c r="M1469" s="391" t="s">
        <v>199</v>
      </c>
      <c r="N1469" s="590"/>
    </row>
    <row r="1470" spans="1:14" s="1" customFormat="1" ht="15.75">
      <c r="A1470" s="583"/>
      <c r="B1470" s="484" t="s">
        <v>200</v>
      </c>
      <c r="C1470" s="485"/>
      <c r="D1470" s="402" t="s">
        <v>201</v>
      </c>
      <c r="E1470" s="402" t="s">
        <v>202</v>
      </c>
      <c r="F1470" s="402" t="s">
        <v>201</v>
      </c>
      <c r="G1470" s="402" t="s">
        <v>202</v>
      </c>
      <c r="H1470" s="497" t="s">
        <v>201</v>
      </c>
      <c r="I1470" s="497" t="s">
        <v>202</v>
      </c>
      <c r="J1470" s="497" t="s">
        <v>201</v>
      </c>
      <c r="K1470" s="497" t="s">
        <v>202</v>
      </c>
      <c r="L1470" s="403" t="s">
        <v>203</v>
      </c>
      <c r="M1470" s="404"/>
      <c r="N1470" s="405"/>
    </row>
    <row r="1471" spans="1:14" s="1" customFormat="1" ht="15.75">
      <c r="A1471" s="2"/>
      <c r="B1471" s="470"/>
      <c r="C1471" s="470"/>
      <c r="D1471" s="398"/>
      <c r="E1471" s="398"/>
      <c r="F1471" s="398"/>
      <c r="G1471" s="399"/>
      <c r="H1471" s="397"/>
      <c r="I1471" s="397"/>
      <c r="J1471" s="397"/>
      <c r="K1471" s="397"/>
      <c r="L1471" s="397"/>
      <c r="M1471" s="397"/>
      <c r="N1471" s="397"/>
    </row>
    <row r="1472" spans="1:14" s="1" customFormat="1" ht="15.75">
      <c r="A1472" s="2"/>
      <c r="B1472" s="470"/>
      <c r="C1472" s="470"/>
      <c r="D1472" s="398"/>
      <c r="E1472" s="398"/>
      <c r="F1472" s="398"/>
      <c r="G1472" s="399"/>
      <c r="H1472" s="397"/>
      <c r="I1472" s="397"/>
      <c r="J1472" s="397"/>
      <c r="K1472" s="397"/>
      <c r="L1472" s="397"/>
      <c r="M1472" s="397"/>
      <c r="N1472" s="397"/>
    </row>
    <row r="1473" spans="1:14" s="1" customFormat="1" ht="16.5" thickBot="1">
      <c r="A1473" s="2"/>
      <c r="B1473" s="470"/>
      <c r="C1473" s="470"/>
      <c r="D1473" s="398"/>
      <c r="E1473" s="398"/>
      <c r="F1473" s="398"/>
      <c r="G1473" s="399"/>
      <c r="H1473" s="397"/>
      <c r="I1473" s="397"/>
      <c r="J1473" s="397"/>
      <c r="K1473" s="397"/>
      <c r="L1473" s="397"/>
      <c r="M1473" s="397"/>
      <c r="N1473" s="397"/>
    </row>
    <row r="1474" spans="1:14" s="1" customFormat="1" ht="20.25">
      <c r="A1474" s="547" t="s">
        <v>186</v>
      </c>
      <c r="B1474" s="552" t="s">
        <v>1030</v>
      </c>
      <c r="C1474" s="552" t="s">
        <v>187</v>
      </c>
      <c r="D1474" s="556" t="s">
        <v>240</v>
      </c>
      <c r="E1474" s="556"/>
      <c r="F1474" s="556"/>
      <c r="G1474" s="556"/>
      <c r="H1474" s="545" t="s">
        <v>242</v>
      </c>
      <c r="I1474" s="545"/>
      <c r="J1474" s="545"/>
      <c r="K1474" s="545"/>
      <c r="L1474" s="397"/>
      <c r="M1474" s="406"/>
      <c r="N1474" s="555" t="s">
        <v>207</v>
      </c>
    </row>
    <row r="1475" spans="1:14" s="1" customFormat="1" ht="15">
      <c r="A1475" s="548"/>
      <c r="B1475" s="550"/>
      <c r="C1475" s="551"/>
      <c r="D1475" s="554" t="s">
        <v>191</v>
      </c>
      <c r="E1475" s="554"/>
      <c r="F1475" s="554" t="s">
        <v>770</v>
      </c>
      <c r="G1475" s="554"/>
      <c r="H1475" s="546" t="s">
        <v>191</v>
      </c>
      <c r="I1475" s="546"/>
      <c r="J1475" s="546" t="s">
        <v>770</v>
      </c>
      <c r="K1475" s="546"/>
      <c r="L1475" s="397"/>
      <c r="M1475" s="407" t="s">
        <v>193</v>
      </c>
      <c r="N1475" s="553"/>
    </row>
    <row r="1476" spans="1:14" s="1" customFormat="1" ht="15.75">
      <c r="A1476" s="548"/>
      <c r="B1476" s="486" t="s">
        <v>194</v>
      </c>
      <c r="C1476" s="486" t="s">
        <v>195</v>
      </c>
      <c r="D1476" s="408" t="s">
        <v>196</v>
      </c>
      <c r="E1476" s="408" t="s">
        <v>197</v>
      </c>
      <c r="F1476" s="408" t="s">
        <v>196</v>
      </c>
      <c r="G1476" s="408" t="s">
        <v>197</v>
      </c>
      <c r="H1476" s="513" t="s">
        <v>196</v>
      </c>
      <c r="I1476" s="513" t="s">
        <v>197</v>
      </c>
      <c r="J1476" s="513" t="s">
        <v>196</v>
      </c>
      <c r="K1476" s="513" t="s">
        <v>197</v>
      </c>
      <c r="L1476" s="397"/>
      <c r="M1476" s="407" t="s">
        <v>199</v>
      </c>
      <c r="N1476" s="553"/>
    </row>
    <row r="1477" spans="1:14" s="1" customFormat="1" ht="16.5" thickBot="1">
      <c r="A1477" s="549"/>
      <c r="B1477" s="487" t="s">
        <v>200</v>
      </c>
      <c r="C1477" s="488"/>
      <c r="D1477" s="409" t="s">
        <v>201</v>
      </c>
      <c r="E1477" s="409" t="s">
        <v>202</v>
      </c>
      <c r="F1477" s="409" t="s">
        <v>201</v>
      </c>
      <c r="G1477" s="409" t="s">
        <v>202</v>
      </c>
      <c r="H1477" s="514" t="s">
        <v>201</v>
      </c>
      <c r="I1477" s="514" t="s">
        <v>202</v>
      </c>
      <c r="J1477" s="514" t="s">
        <v>201</v>
      </c>
      <c r="K1477" s="514" t="s">
        <v>202</v>
      </c>
      <c r="L1477" s="397"/>
      <c r="M1477" s="410"/>
      <c r="N1477" s="411"/>
    </row>
    <row r="1478" spans="1:14" ht="16.5" thickBot="1">
      <c r="A1478" s="2"/>
      <c r="B1478" s="470"/>
      <c r="C1478" s="470"/>
      <c r="D1478" s="398"/>
      <c r="E1478" s="384"/>
      <c r="F1478" s="384"/>
      <c r="G1478" s="399"/>
      <c r="H1478" s="398"/>
      <c r="I1478" s="384"/>
      <c r="J1478" s="384"/>
      <c r="K1478" s="399"/>
      <c r="L1478" s="397"/>
      <c r="M1478" s="400"/>
      <c r="N1478" s="397"/>
    </row>
    <row r="1479" spans="1:14" ht="15.75">
      <c r="A1479" s="367"/>
      <c r="B1479" s="471">
        <v>160</v>
      </c>
      <c r="C1479" s="472">
        <v>50</v>
      </c>
      <c r="D1479" s="430">
        <v>48750</v>
      </c>
      <c r="E1479" s="429">
        <f>D1479*1.05</f>
        <v>51187.5</v>
      </c>
      <c r="F1479" s="428">
        <v>49840</v>
      </c>
      <c r="G1479" s="429">
        <f>F1479*1.05</f>
        <v>52332</v>
      </c>
      <c r="H1479" s="517">
        <v>65850</v>
      </c>
      <c r="I1479" s="518">
        <f>H1479*1.05</f>
        <v>69142.5</v>
      </c>
      <c r="J1479" s="518">
        <v>67850</v>
      </c>
      <c r="K1479" s="517">
        <f>J1479*1.05</f>
        <v>71242.5</v>
      </c>
      <c r="L1479" s="519"/>
      <c r="M1479" s="428">
        <v>68</v>
      </c>
      <c r="N1479" s="439">
        <v>300</v>
      </c>
    </row>
    <row r="1480" spans="1:14" ht="15.75">
      <c r="A1480" s="368"/>
      <c r="B1480" s="473">
        <v>160</v>
      </c>
      <c r="C1480" s="474">
        <v>80</v>
      </c>
      <c r="D1480" s="425">
        <v>54850</v>
      </c>
      <c r="E1480" s="424">
        <f>D1480*1.05</f>
        <v>57592.5</v>
      </c>
      <c r="F1480" s="422">
        <v>56730</v>
      </c>
      <c r="G1480" s="424">
        <f>F1480*1.05</f>
        <v>59566.5</v>
      </c>
      <c r="H1480" s="515">
        <v>78980</v>
      </c>
      <c r="I1480" s="516">
        <f>H1480*1.05</f>
        <v>82929</v>
      </c>
      <c r="J1480" s="516">
        <v>82550</v>
      </c>
      <c r="K1480" s="515">
        <f>J1480*1.05</f>
        <v>86677.5</v>
      </c>
      <c r="L1480" s="449"/>
      <c r="M1480" s="422">
        <v>102</v>
      </c>
      <c r="N1480" s="440">
        <v>390</v>
      </c>
    </row>
    <row r="1481" spans="1:14" ht="20.25">
      <c r="A1481" s="371" t="s">
        <v>230</v>
      </c>
      <c r="B1481" s="473">
        <v>160</v>
      </c>
      <c r="C1481" s="474">
        <v>100</v>
      </c>
      <c r="D1481" s="425">
        <v>73490</v>
      </c>
      <c r="E1481" s="424">
        <f>D1481*1.05</f>
        <v>77164.5</v>
      </c>
      <c r="F1481" s="422">
        <v>75490</v>
      </c>
      <c r="G1481" s="424">
        <f>F1481*1.05</f>
        <v>79264.5</v>
      </c>
      <c r="H1481" s="515">
        <v>98550</v>
      </c>
      <c r="I1481" s="516">
        <f>H1481*1.05</f>
        <v>103477.5</v>
      </c>
      <c r="J1481" s="516">
        <v>105230</v>
      </c>
      <c r="K1481" s="515">
        <f>J1481*1.05</f>
        <v>110491.5</v>
      </c>
      <c r="L1481" s="449"/>
      <c r="M1481" s="422">
        <v>116</v>
      </c>
      <c r="N1481" s="440">
        <v>450</v>
      </c>
    </row>
    <row r="1482" spans="1:14" s="1" customFormat="1" ht="15.75" customHeight="1">
      <c r="A1482" s="371"/>
      <c r="B1482" s="473">
        <v>160</v>
      </c>
      <c r="C1482" s="474">
        <v>150</v>
      </c>
      <c r="D1482" s="425">
        <v>179900</v>
      </c>
      <c r="E1482" s="424">
        <f>D1482*1.05</f>
        <v>188895</v>
      </c>
      <c r="F1482" s="422">
        <v>183500</v>
      </c>
      <c r="G1482" s="424">
        <f>F1482*1.05</f>
        <v>192675</v>
      </c>
      <c r="H1482" s="515">
        <v>179900</v>
      </c>
      <c r="I1482" s="516">
        <f>H1482*1.05</f>
        <v>188895</v>
      </c>
      <c r="J1482" s="516">
        <v>183500</v>
      </c>
      <c r="K1482" s="515">
        <f>J1482*1.05</f>
        <v>192675</v>
      </c>
      <c r="L1482" s="449"/>
      <c r="M1482" s="422">
        <v>306</v>
      </c>
      <c r="N1482" s="440">
        <v>559</v>
      </c>
    </row>
    <row r="1483" spans="1:14" s="1" customFormat="1" ht="20.25">
      <c r="A1483" s="371"/>
      <c r="B1483" s="473">
        <v>160</v>
      </c>
      <c r="C1483" s="475">
        <v>200</v>
      </c>
      <c r="D1483" s="422">
        <v>198600</v>
      </c>
      <c r="E1483" s="424">
        <f>D1483*1.05</f>
        <v>208530</v>
      </c>
      <c r="F1483" s="422">
        <v>203200</v>
      </c>
      <c r="G1483" s="424">
        <f>F1483*1.05</f>
        <v>213360</v>
      </c>
      <c r="H1483" s="516">
        <v>198600</v>
      </c>
      <c r="I1483" s="516">
        <f>H1483*1.05</f>
        <v>208530</v>
      </c>
      <c r="J1483" s="516">
        <v>203200</v>
      </c>
      <c r="K1483" s="515">
        <f>J1483*1.05</f>
        <v>213360</v>
      </c>
      <c r="L1483" s="449"/>
      <c r="M1483" s="422">
        <v>455</v>
      </c>
      <c r="N1483" s="440">
        <v>660</v>
      </c>
    </row>
    <row r="1484" spans="1:14" s="1" customFormat="1" ht="15.75">
      <c r="A1484" s="369"/>
      <c r="B1484" s="473">
        <v>160</v>
      </c>
      <c r="C1484" s="475">
        <v>250</v>
      </c>
      <c r="D1484" s="422" t="s">
        <v>695</v>
      </c>
      <c r="E1484" s="422" t="s">
        <v>695</v>
      </c>
      <c r="F1484" s="422" t="s">
        <v>695</v>
      </c>
      <c r="G1484" s="422" t="s">
        <v>695</v>
      </c>
      <c r="H1484" s="516" t="s">
        <v>695</v>
      </c>
      <c r="I1484" s="516" t="s">
        <v>695</v>
      </c>
      <c r="J1484" s="516" t="s">
        <v>695</v>
      </c>
      <c r="K1484" s="516" t="s">
        <v>695</v>
      </c>
      <c r="L1484" s="449"/>
      <c r="M1484" s="422">
        <v>530</v>
      </c>
      <c r="N1484" s="440">
        <v>787</v>
      </c>
    </row>
    <row r="1485" spans="1:14" s="1" customFormat="1" ht="16.5" thickBot="1">
      <c r="A1485" s="370"/>
      <c r="B1485" s="476">
        <v>160</v>
      </c>
      <c r="C1485" s="477">
        <v>300</v>
      </c>
      <c r="D1485" s="443" t="s">
        <v>695</v>
      </c>
      <c r="E1485" s="443" t="s">
        <v>695</v>
      </c>
      <c r="F1485" s="443" t="s">
        <v>695</v>
      </c>
      <c r="G1485" s="443" t="s">
        <v>695</v>
      </c>
      <c r="H1485" s="520" t="s">
        <v>695</v>
      </c>
      <c r="I1485" s="520" t="s">
        <v>695</v>
      </c>
      <c r="J1485" s="520" t="s">
        <v>695</v>
      </c>
      <c r="K1485" s="520" t="s">
        <v>695</v>
      </c>
      <c r="L1485" s="452"/>
      <c r="M1485" s="443">
        <v>680</v>
      </c>
      <c r="N1485" s="446">
        <v>862</v>
      </c>
    </row>
    <row r="1486" spans="1:14" s="1" customFormat="1" ht="14.25" customHeight="1" thickBot="1">
      <c r="A1486" s="365"/>
      <c r="B1486" s="467"/>
      <c r="C1486" s="467"/>
      <c r="D1486" s="384"/>
      <c r="E1486" s="384"/>
      <c r="F1486" s="384"/>
      <c r="G1486" s="385"/>
      <c r="H1486" s="384"/>
      <c r="I1486" s="384"/>
      <c r="J1486" s="384"/>
      <c r="K1486" s="384"/>
      <c r="L1486" s="384"/>
      <c r="M1486" s="384"/>
      <c r="N1486" s="386"/>
    </row>
    <row r="1487" spans="1:14" s="1" customFormat="1" ht="16.5" hidden="1" thickBot="1">
      <c r="A1487" s="365"/>
      <c r="B1487" s="467"/>
      <c r="C1487" s="466"/>
      <c r="D1487" s="384"/>
      <c r="E1487" s="384"/>
      <c r="F1487" s="384"/>
      <c r="G1487" s="385"/>
      <c r="H1487" s="384"/>
      <c r="I1487" s="384"/>
      <c r="J1487" s="397"/>
      <c r="K1487" s="397"/>
      <c r="L1487" s="397"/>
      <c r="M1487" s="397"/>
      <c r="N1487" s="397"/>
    </row>
    <row r="1488" spans="1:14" s="1" customFormat="1" ht="20.25">
      <c r="A1488" s="547" t="s">
        <v>186</v>
      </c>
      <c r="B1488" s="552" t="s">
        <v>1030</v>
      </c>
      <c r="C1488" s="552" t="s">
        <v>187</v>
      </c>
      <c r="D1488" s="556" t="s">
        <v>241</v>
      </c>
      <c r="E1488" s="556"/>
      <c r="F1488" s="556"/>
      <c r="G1488" s="556"/>
      <c r="H1488" s="545" t="s">
        <v>242</v>
      </c>
      <c r="I1488" s="545"/>
      <c r="J1488" s="545"/>
      <c r="K1488" s="545"/>
      <c r="L1488" s="397"/>
      <c r="M1488" s="406"/>
      <c r="N1488" s="555" t="s">
        <v>207</v>
      </c>
    </row>
    <row r="1489" spans="1:14" s="1" customFormat="1" ht="15">
      <c r="A1489" s="548"/>
      <c r="B1489" s="550"/>
      <c r="C1489" s="551"/>
      <c r="D1489" s="554" t="s">
        <v>191</v>
      </c>
      <c r="E1489" s="554"/>
      <c r="F1489" s="554" t="s">
        <v>770</v>
      </c>
      <c r="G1489" s="554"/>
      <c r="H1489" s="546" t="s">
        <v>191</v>
      </c>
      <c r="I1489" s="546"/>
      <c r="J1489" s="546" t="s">
        <v>770</v>
      </c>
      <c r="K1489" s="546"/>
      <c r="L1489" s="397"/>
      <c r="M1489" s="407" t="s">
        <v>193</v>
      </c>
      <c r="N1489" s="553"/>
    </row>
    <row r="1490" spans="1:14" s="1" customFormat="1" ht="15.75">
      <c r="A1490" s="548"/>
      <c r="B1490" s="486" t="s">
        <v>194</v>
      </c>
      <c r="C1490" s="486" t="s">
        <v>195</v>
      </c>
      <c r="D1490" s="408" t="s">
        <v>196</v>
      </c>
      <c r="E1490" s="408" t="s">
        <v>197</v>
      </c>
      <c r="F1490" s="408" t="s">
        <v>196</v>
      </c>
      <c r="G1490" s="408" t="s">
        <v>197</v>
      </c>
      <c r="H1490" s="513" t="s">
        <v>196</v>
      </c>
      <c r="I1490" s="513" t="s">
        <v>197</v>
      </c>
      <c r="J1490" s="513" t="s">
        <v>196</v>
      </c>
      <c r="K1490" s="513" t="s">
        <v>197</v>
      </c>
      <c r="L1490" s="397"/>
      <c r="M1490" s="407" t="s">
        <v>199</v>
      </c>
      <c r="N1490" s="553"/>
    </row>
    <row r="1491" spans="1:14" s="1" customFormat="1" ht="16.5" thickBot="1">
      <c r="A1491" s="549"/>
      <c r="B1491" s="487" t="s">
        <v>200</v>
      </c>
      <c r="C1491" s="488"/>
      <c r="D1491" s="409" t="s">
        <v>201</v>
      </c>
      <c r="E1491" s="409" t="s">
        <v>202</v>
      </c>
      <c r="F1491" s="409" t="s">
        <v>201</v>
      </c>
      <c r="G1491" s="409" t="s">
        <v>202</v>
      </c>
      <c r="H1491" s="514" t="s">
        <v>201</v>
      </c>
      <c r="I1491" s="514" t="s">
        <v>202</v>
      </c>
      <c r="J1491" s="514" t="s">
        <v>201</v>
      </c>
      <c r="K1491" s="514" t="s">
        <v>202</v>
      </c>
      <c r="L1491" s="397"/>
      <c r="M1491" s="410"/>
      <c r="N1491" s="411"/>
    </row>
    <row r="1492" spans="1:14" s="1" customFormat="1" ht="16.5" thickBot="1">
      <c r="A1492" s="2"/>
      <c r="B1492" s="470"/>
      <c r="C1492" s="470"/>
      <c r="D1492" s="398"/>
      <c r="E1492" s="398"/>
      <c r="F1492" s="398"/>
      <c r="G1492" s="399"/>
      <c r="H1492" s="398"/>
      <c r="I1492" s="398"/>
      <c r="J1492" s="398"/>
      <c r="K1492" s="399"/>
      <c r="L1492" s="397"/>
      <c r="M1492" s="397"/>
      <c r="N1492" s="397"/>
    </row>
    <row r="1493" spans="1:14" s="1" customFormat="1" ht="16.5" thickBot="1">
      <c r="A1493" s="367"/>
      <c r="B1493" s="471">
        <v>64</v>
      </c>
      <c r="C1493" s="472">
        <v>50</v>
      </c>
      <c r="D1493" s="430">
        <v>33790</v>
      </c>
      <c r="E1493" s="429">
        <f>D1493*1.05</f>
        <v>35479.5</v>
      </c>
      <c r="F1493" s="428">
        <v>34790</v>
      </c>
      <c r="G1493" s="429">
        <f>F1493*1.05</f>
        <v>36529.5</v>
      </c>
      <c r="H1493" s="517">
        <f>D1493*1.1</f>
        <v>37169</v>
      </c>
      <c r="I1493" s="518">
        <f>H1493*1.05</f>
        <v>39027.450000000004</v>
      </c>
      <c r="J1493" s="518">
        <v>37169</v>
      </c>
      <c r="K1493" s="517">
        <f>J1493*1.05</f>
        <v>39027.450000000004</v>
      </c>
      <c r="L1493" s="428" t="e">
        <f>#REF!/'[1]для России'!G1677-1</f>
        <v>#REF!</v>
      </c>
      <c r="M1493" s="438">
        <v>38</v>
      </c>
      <c r="N1493" s="439">
        <v>270</v>
      </c>
    </row>
    <row r="1494" spans="1:14" s="1" customFormat="1" ht="16.5" thickBot="1">
      <c r="A1494" s="368"/>
      <c r="B1494" s="473">
        <v>64</v>
      </c>
      <c r="C1494" s="474">
        <v>80</v>
      </c>
      <c r="D1494" s="425">
        <v>47490</v>
      </c>
      <c r="E1494" s="424">
        <f>D1494*1.05</f>
        <v>49864.5</v>
      </c>
      <c r="F1494" s="422">
        <v>49490</v>
      </c>
      <c r="G1494" s="424">
        <f>F1494*1.05</f>
        <v>51964.5</v>
      </c>
      <c r="H1494" s="517">
        <f>D1494*1.1</f>
        <v>52239.00000000001</v>
      </c>
      <c r="I1494" s="516">
        <f>H1494*1.05</f>
        <v>54850.95000000001</v>
      </c>
      <c r="J1494" s="516">
        <v>52239</v>
      </c>
      <c r="K1494" s="515">
        <f>J1494*1.05</f>
        <v>54850.950000000004</v>
      </c>
      <c r="L1494" s="449"/>
      <c r="M1494" s="436">
        <v>60</v>
      </c>
      <c r="N1494" s="440">
        <v>321</v>
      </c>
    </row>
    <row r="1495" spans="1:14" s="1" customFormat="1" ht="16.5" thickBot="1">
      <c r="A1495" s="368"/>
      <c r="B1495" s="473">
        <v>64</v>
      </c>
      <c r="C1495" s="474">
        <v>100</v>
      </c>
      <c r="D1495" s="425">
        <v>54990</v>
      </c>
      <c r="E1495" s="424">
        <f>D1495*1.05</f>
        <v>57739.5</v>
      </c>
      <c r="F1495" s="422">
        <v>55990</v>
      </c>
      <c r="G1495" s="424">
        <f>F1495*1.05</f>
        <v>58789.5</v>
      </c>
      <c r="H1495" s="517">
        <f>D1495*1.1</f>
        <v>60489.00000000001</v>
      </c>
      <c r="I1495" s="516">
        <f>H1495*1.05</f>
        <v>63513.45000000001</v>
      </c>
      <c r="J1495" s="516">
        <v>60489</v>
      </c>
      <c r="K1495" s="515">
        <f>J1495*1.05</f>
        <v>63513.450000000004</v>
      </c>
      <c r="L1495" s="449"/>
      <c r="M1495" s="436">
        <v>85</v>
      </c>
      <c r="N1495" s="440">
        <v>359</v>
      </c>
    </row>
    <row r="1496" spans="1:14" s="1" customFormat="1" ht="21" thickBot="1">
      <c r="A1496" s="371" t="s">
        <v>231</v>
      </c>
      <c r="B1496" s="473">
        <v>64</v>
      </c>
      <c r="C1496" s="474">
        <v>150</v>
      </c>
      <c r="D1496" s="425">
        <v>99490</v>
      </c>
      <c r="E1496" s="424">
        <f>D1496*1.05</f>
        <v>104464.5</v>
      </c>
      <c r="F1496" s="422">
        <v>99490</v>
      </c>
      <c r="G1496" s="424">
        <f>F1496*1.05</f>
        <v>104464.5</v>
      </c>
      <c r="H1496" s="517">
        <f>D1496*1.1</f>
        <v>109439.00000000001</v>
      </c>
      <c r="I1496" s="516">
        <f>H1496*1.05</f>
        <v>114910.95000000003</v>
      </c>
      <c r="J1496" s="516">
        <v>109439</v>
      </c>
      <c r="K1496" s="515">
        <f>J1496*1.05</f>
        <v>114910.95000000001</v>
      </c>
      <c r="L1496" s="449"/>
      <c r="M1496" s="436">
        <v>215</v>
      </c>
      <c r="N1496" s="440">
        <v>447</v>
      </c>
    </row>
    <row r="1497" spans="1:14" s="1" customFormat="1" ht="19.5" customHeight="1">
      <c r="A1497" s="371" t="s">
        <v>232</v>
      </c>
      <c r="B1497" s="473">
        <v>64</v>
      </c>
      <c r="C1497" s="475">
        <v>200</v>
      </c>
      <c r="D1497" s="422">
        <v>187800</v>
      </c>
      <c r="E1497" s="424">
        <f>D1497*1.05</f>
        <v>197190</v>
      </c>
      <c r="F1497" s="422">
        <v>187800</v>
      </c>
      <c r="G1497" s="424">
        <f>F1497*1.05</f>
        <v>197190</v>
      </c>
      <c r="H1497" s="517">
        <f>D1497*1.1</f>
        <v>206580.00000000003</v>
      </c>
      <c r="I1497" s="516">
        <f>H1497*1.05</f>
        <v>216909.00000000003</v>
      </c>
      <c r="J1497" s="516">
        <v>206580</v>
      </c>
      <c r="K1497" s="515">
        <f>J1497*1.05</f>
        <v>216909</v>
      </c>
      <c r="L1497" s="449"/>
      <c r="M1497" s="436">
        <v>345</v>
      </c>
      <c r="N1497" s="441">
        <v>550</v>
      </c>
    </row>
    <row r="1498" spans="1:14" s="1" customFormat="1" ht="15" customHeight="1">
      <c r="A1498" s="371" t="s">
        <v>233</v>
      </c>
      <c r="B1498" s="473">
        <v>64</v>
      </c>
      <c r="C1498" s="475">
        <v>250</v>
      </c>
      <c r="D1498" s="422" t="s">
        <v>695</v>
      </c>
      <c r="E1498" s="422" t="s">
        <v>695</v>
      </c>
      <c r="F1498" s="422" t="s">
        <v>695</v>
      </c>
      <c r="G1498" s="422" t="s">
        <v>695</v>
      </c>
      <c r="H1498" s="516" t="s">
        <v>695</v>
      </c>
      <c r="I1498" s="516" t="s">
        <v>695</v>
      </c>
      <c r="J1498" s="516" t="s">
        <v>695</v>
      </c>
      <c r="K1498" s="516" t="s">
        <v>695</v>
      </c>
      <c r="L1498" s="449"/>
      <c r="M1498" s="436">
        <v>400</v>
      </c>
      <c r="N1498" s="441">
        <v>622</v>
      </c>
    </row>
    <row r="1499" spans="1:14" s="1" customFormat="1" ht="17.25" customHeight="1">
      <c r="A1499" s="371"/>
      <c r="B1499" s="473">
        <v>64</v>
      </c>
      <c r="C1499" s="475">
        <v>300</v>
      </c>
      <c r="D1499" s="422" t="s">
        <v>695</v>
      </c>
      <c r="E1499" s="422" t="s">
        <v>695</v>
      </c>
      <c r="F1499" s="422" t="s">
        <v>695</v>
      </c>
      <c r="G1499" s="422" t="s">
        <v>695</v>
      </c>
      <c r="H1499" s="516" t="s">
        <v>695</v>
      </c>
      <c r="I1499" s="516" t="s">
        <v>695</v>
      </c>
      <c r="J1499" s="516" t="s">
        <v>695</v>
      </c>
      <c r="K1499" s="516" t="s">
        <v>695</v>
      </c>
      <c r="L1499" s="449"/>
      <c r="M1499" s="436">
        <v>1200</v>
      </c>
      <c r="N1499" s="441">
        <v>850</v>
      </c>
    </row>
    <row r="1500" spans="1:14" s="1" customFormat="1" ht="15" customHeight="1">
      <c r="A1500" s="371"/>
      <c r="B1500" s="473">
        <v>64</v>
      </c>
      <c r="C1500" s="475">
        <v>350</v>
      </c>
      <c r="D1500" s="422" t="s">
        <v>695</v>
      </c>
      <c r="E1500" s="422" t="s">
        <v>695</v>
      </c>
      <c r="F1500" s="422" t="s">
        <v>695</v>
      </c>
      <c r="G1500" s="422" t="s">
        <v>695</v>
      </c>
      <c r="H1500" s="516" t="s">
        <v>695</v>
      </c>
      <c r="I1500" s="516" t="s">
        <v>695</v>
      </c>
      <c r="J1500" s="516" t="s">
        <v>695</v>
      </c>
      <c r="K1500" s="516" t="s">
        <v>695</v>
      </c>
      <c r="L1500" s="449"/>
      <c r="M1500" s="422">
        <v>1350</v>
      </c>
      <c r="N1500" s="442">
        <v>920</v>
      </c>
    </row>
    <row r="1501" spans="1:14" s="1" customFormat="1" ht="15.75" customHeight="1">
      <c r="A1501" s="371"/>
      <c r="B1501" s="473">
        <v>64</v>
      </c>
      <c r="C1501" s="475">
        <v>400</v>
      </c>
      <c r="D1501" s="422" t="s">
        <v>695</v>
      </c>
      <c r="E1501" s="422" t="s">
        <v>695</v>
      </c>
      <c r="F1501" s="422" t="s">
        <v>695</v>
      </c>
      <c r="G1501" s="422" t="s">
        <v>695</v>
      </c>
      <c r="H1501" s="516" t="s">
        <v>695</v>
      </c>
      <c r="I1501" s="516" t="s">
        <v>695</v>
      </c>
      <c r="J1501" s="516" t="s">
        <v>695</v>
      </c>
      <c r="K1501" s="516" t="s">
        <v>695</v>
      </c>
      <c r="L1501" s="449"/>
      <c r="M1501" s="436">
        <v>1500</v>
      </c>
      <c r="N1501" s="441">
        <v>960</v>
      </c>
    </row>
    <row r="1502" spans="1:14" s="1" customFormat="1" ht="13.5" customHeight="1">
      <c r="A1502" s="369"/>
      <c r="B1502" s="473">
        <v>64</v>
      </c>
      <c r="C1502" s="475">
        <v>500</v>
      </c>
      <c r="D1502" s="422" t="s">
        <v>695</v>
      </c>
      <c r="E1502" s="422" t="s">
        <v>695</v>
      </c>
      <c r="F1502" s="422" t="s">
        <v>695</v>
      </c>
      <c r="G1502" s="422" t="s">
        <v>695</v>
      </c>
      <c r="H1502" s="516" t="s">
        <v>695</v>
      </c>
      <c r="I1502" s="516" t="s">
        <v>695</v>
      </c>
      <c r="J1502" s="516" t="s">
        <v>695</v>
      </c>
      <c r="K1502" s="516" t="s">
        <v>695</v>
      </c>
      <c r="L1502" s="449"/>
      <c r="M1502" s="436">
        <v>1720</v>
      </c>
      <c r="N1502" s="441">
        <v>1150</v>
      </c>
    </row>
    <row r="1503" spans="1:14" s="1" customFormat="1" ht="18" customHeight="1">
      <c r="A1503" s="369"/>
      <c r="B1503" s="473">
        <v>64</v>
      </c>
      <c r="C1503" s="475">
        <v>700</v>
      </c>
      <c r="D1503" s="422" t="s">
        <v>695</v>
      </c>
      <c r="E1503" s="422" t="s">
        <v>695</v>
      </c>
      <c r="F1503" s="422" t="s">
        <v>695</v>
      </c>
      <c r="G1503" s="422" t="s">
        <v>695</v>
      </c>
      <c r="H1503" s="516" t="s">
        <v>695</v>
      </c>
      <c r="I1503" s="516" t="s">
        <v>695</v>
      </c>
      <c r="J1503" s="516" t="s">
        <v>695</v>
      </c>
      <c r="K1503" s="516" t="s">
        <v>695</v>
      </c>
      <c r="L1503" s="449"/>
      <c r="M1503" s="422">
        <v>6540</v>
      </c>
      <c r="N1503" s="442">
        <v>1450</v>
      </c>
    </row>
    <row r="1504" spans="1:14" s="1" customFormat="1" ht="15.75" customHeight="1">
      <c r="A1504" s="369"/>
      <c r="B1504" s="473">
        <v>64</v>
      </c>
      <c r="C1504" s="475">
        <v>1000</v>
      </c>
      <c r="D1504" s="422" t="s">
        <v>695</v>
      </c>
      <c r="E1504" s="422" t="s">
        <v>695</v>
      </c>
      <c r="F1504" s="422" t="s">
        <v>695</v>
      </c>
      <c r="G1504" s="422" t="s">
        <v>695</v>
      </c>
      <c r="H1504" s="516" t="s">
        <v>695</v>
      </c>
      <c r="I1504" s="516" t="s">
        <v>695</v>
      </c>
      <c r="J1504" s="516" t="s">
        <v>695</v>
      </c>
      <c r="K1504" s="516" t="s">
        <v>695</v>
      </c>
      <c r="L1504" s="449"/>
      <c r="M1504" s="422">
        <v>17600</v>
      </c>
      <c r="N1504" s="442">
        <v>1980</v>
      </c>
    </row>
    <row r="1505" spans="1:14" s="1" customFormat="1" ht="17.25" customHeight="1" thickBot="1">
      <c r="A1505" s="370"/>
      <c r="B1505" s="476">
        <v>64</v>
      </c>
      <c r="C1505" s="477">
        <v>1200</v>
      </c>
      <c r="D1505" s="443" t="s">
        <v>695</v>
      </c>
      <c r="E1505" s="443" t="s">
        <v>695</v>
      </c>
      <c r="F1505" s="443" t="s">
        <v>695</v>
      </c>
      <c r="G1505" s="443" t="s">
        <v>695</v>
      </c>
      <c r="H1505" s="520" t="s">
        <v>695</v>
      </c>
      <c r="I1505" s="520" t="s">
        <v>695</v>
      </c>
      <c r="J1505" s="520" t="s">
        <v>695</v>
      </c>
      <c r="K1505" s="520" t="s">
        <v>695</v>
      </c>
      <c r="L1505" s="452"/>
      <c r="M1505" s="443">
        <v>19850</v>
      </c>
      <c r="N1505" s="446">
        <v>2240</v>
      </c>
    </row>
    <row r="1506" spans="1:14" s="1" customFormat="1" ht="19.5" customHeight="1" thickBot="1">
      <c r="A1506" s="365"/>
      <c r="B1506" s="467"/>
      <c r="C1506" s="466"/>
      <c r="D1506" s="384"/>
      <c r="E1506" s="384"/>
      <c r="F1506" s="384"/>
      <c r="G1506" s="385"/>
      <c r="H1506" s="384"/>
      <c r="I1506" s="384"/>
      <c r="J1506" s="397"/>
      <c r="K1506" s="397"/>
      <c r="L1506" s="397"/>
      <c r="M1506" s="397"/>
      <c r="N1506" s="397"/>
    </row>
    <row r="1507" spans="1:14" s="1" customFormat="1" ht="15.75" customHeight="1">
      <c r="A1507" s="367"/>
      <c r="B1507" s="471">
        <v>40</v>
      </c>
      <c r="C1507" s="472">
        <v>50</v>
      </c>
      <c r="D1507" s="499">
        <v>19590</v>
      </c>
      <c r="E1507" s="429">
        <f aca="true" t="shared" si="55" ref="E1507:E1515">D1507*1.05</f>
        <v>20569.5</v>
      </c>
      <c r="F1507" s="437">
        <v>20590</v>
      </c>
      <c r="G1507" s="429">
        <f aca="true" t="shared" si="56" ref="G1507:G1515">F1507*1.05</f>
        <v>21619.5</v>
      </c>
      <c r="H1507" s="517">
        <f>D1507*1.1</f>
        <v>21549</v>
      </c>
      <c r="I1507" s="518">
        <f aca="true" t="shared" si="57" ref="I1507:I1515">H1507*1.05</f>
        <v>22626.45</v>
      </c>
      <c r="J1507" s="518">
        <f>F1507*1.1</f>
        <v>22649.000000000004</v>
      </c>
      <c r="K1507" s="517">
        <f aca="true" t="shared" si="58" ref="K1507:K1515">J1507*1.05</f>
        <v>23781.450000000004</v>
      </c>
      <c r="L1507" s="519"/>
      <c r="M1507" s="429">
        <v>22</v>
      </c>
      <c r="N1507" s="451">
        <v>250</v>
      </c>
    </row>
    <row r="1508" spans="1:14" s="1" customFormat="1" ht="15.75" customHeight="1">
      <c r="A1508" s="369"/>
      <c r="B1508" s="473">
        <v>40</v>
      </c>
      <c r="C1508" s="474">
        <v>80</v>
      </c>
      <c r="D1508" s="500">
        <v>28290</v>
      </c>
      <c r="E1508" s="424">
        <f t="shared" si="55"/>
        <v>29704.5</v>
      </c>
      <c r="F1508" s="435">
        <v>29290</v>
      </c>
      <c r="G1508" s="424">
        <f t="shared" si="56"/>
        <v>30754.5</v>
      </c>
      <c r="H1508" s="515">
        <f aca="true" t="shared" si="59" ref="H1508:H1514">D1508*1.1</f>
        <v>31119.000000000004</v>
      </c>
      <c r="I1508" s="516">
        <f t="shared" si="57"/>
        <v>32674.950000000004</v>
      </c>
      <c r="J1508" s="516">
        <f aca="true" t="shared" si="60" ref="J1508:J1514">F1508*1.1</f>
        <v>32219.000000000004</v>
      </c>
      <c r="K1508" s="515">
        <f t="shared" si="58"/>
        <v>33829.950000000004</v>
      </c>
      <c r="L1508" s="449"/>
      <c r="M1508" s="424">
        <v>35</v>
      </c>
      <c r="N1508" s="441">
        <v>283</v>
      </c>
    </row>
    <row r="1509" spans="1:14" s="1" customFormat="1" ht="15.75" customHeight="1">
      <c r="A1509" s="369"/>
      <c r="B1509" s="473">
        <v>40</v>
      </c>
      <c r="C1509" s="474">
        <v>100</v>
      </c>
      <c r="D1509" s="500">
        <v>37990</v>
      </c>
      <c r="E1509" s="424">
        <f t="shared" si="55"/>
        <v>39889.5</v>
      </c>
      <c r="F1509" s="435">
        <v>38990</v>
      </c>
      <c r="G1509" s="424">
        <f t="shared" si="56"/>
        <v>40939.5</v>
      </c>
      <c r="H1509" s="515">
        <f t="shared" si="59"/>
        <v>41789</v>
      </c>
      <c r="I1509" s="516">
        <f t="shared" si="57"/>
        <v>43878.450000000004</v>
      </c>
      <c r="J1509" s="516">
        <f t="shared" si="60"/>
        <v>42889</v>
      </c>
      <c r="K1509" s="515">
        <f t="shared" si="58"/>
        <v>45033.450000000004</v>
      </c>
      <c r="L1509" s="449"/>
      <c r="M1509" s="424">
        <v>58.5</v>
      </c>
      <c r="N1509" s="441">
        <v>305</v>
      </c>
    </row>
    <row r="1510" spans="1:14" s="1" customFormat="1" ht="18.75" customHeight="1">
      <c r="A1510" s="371" t="s">
        <v>234</v>
      </c>
      <c r="B1510" s="473">
        <v>40</v>
      </c>
      <c r="C1510" s="474">
        <v>125</v>
      </c>
      <c r="D1510" s="435">
        <v>58900</v>
      </c>
      <c r="E1510" s="424">
        <f t="shared" si="55"/>
        <v>61845</v>
      </c>
      <c r="F1510" s="435">
        <v>61900</v>
      </c>
      <c r="G1510" s="424">
        <f t="shared" si="56"/>
        <v>64995</v>
      </c>
      <c r="H1510" s="515">
        <f t="shared" si="59"/>
        <v>64790.00000000001</v>
      </c>
      <c r="I1510" s="516">
        <f t="shared" si="57"/>
        <v>68029.50000000001</v>
      </c>
      <c r="J1510" s="516">
        <f t="shared" si="60"/>
        <v>68090</v>
      </c>
      <c r="K1510" s="515">
        <f t="shared" si="58"/>
        <v>71494.5</v>
      </c>
      <c r="L1510" s="449"/>
      <c r="M1510" s="424">
        <v>72</v>
      </c>
      <c r="N1510" s="434">
        <v>350</v>
      </c>
    </row>
    <row r="1511" spans="1:14" s="1" customFormat="1" ht="15.75" customHeight="1">
      <c r="A1511" s="371" t="s">
        <v>235</v>
      </c>
      <c r="B1511" s="473">
        <v>40</v>
      </c>
      <c r="C1511" s="475">
        <v>150</v>
      </c>
      <c r="D1511" s="500">
        <v>53950</v>
      </c>
      <c r="E1511" s="424">
        <f t="shared" si="55"/>
        <v>56647.5</v>
      </c>
      <c r="F1511" s="435">
        <v>43790</v>
      </c>
      <c r="G1511" s="424">
        <f t="shared" si="56"/>
        <v>45979.5</v>
      </c>
      <c r="H1511" s="515">
        <f t="shared" si="59"/>
        <v>59345.00000000001</v>
      </c>
      <c r="I1511" s="516">
        <f t="shared" si="57"/>
        <v>62312.25000000001</v>
      </c>
      <c r="J1511" s="516">
        <f t="shared" si="60"/>
        <v>48169.00000000001</v>
      </c>
      <c r="K1511" s="515">
        <f t="shared" si="58"/>
        <v>50577.45000000001</v>
      </c>
      <c r="L1511" s="449"/>
      <c r="M1511" s="424">
        <v>105</v>
      </c>
      <c r="N1511" s="441">
        <v>403</v>
      </c>
    </row>
    <row r="1512" spans="1:14" s="1" customFormat="1" ht="20.25">
      <c r="A1512" s="371"/>
      <c r="B1512" s="473">
        <v>40</v>
      </c>
      <c r="C1512" s="475">
        <v>200</v>
      </c>
      <c r="D1512" s="500">
        <v>128360</v>
      </c>
      <c r="E1512" s="424">
        <f t="shared" si="55"/>
        <v>134778</v>
      </c>
      <c r="F1512" s="435">
        <v>128360</v>
      </c>
      <c r="G1512" s="424">
        <f t="shared" si="56"/>
        <v>134778</v>
      </c>
      <c r="H1512" s="515">
        <f t="shared" si="59"/>
        <v>141196</v>
      </c>
      <c r="I1512" s="516">
        <f t="shared" si="57"/>
        <v>148255.80000000002</v>
      </c>
      <c r="J1512" s="516">
        <f t="shared" si="60"/>
        <v>141196</v>
      </c>
      <c r="K1512" s="515">
        <f t="shared" si="58"/>
        <v>148255.80000000002</v>
      </c>
      <c r="L1512" s="449"/>
      <c r="M1512" s="424">
        <v>291</v>
      </c>
      <c r="N1512" s="441">
        <v>419</v>
      </c>
    </row>
    <row r="1513" spans="1:14" s="1" customFormat="1" ht="15" customHeight="1">
      <c r="A1513" s="371"/>
      <c r="B1513" s="473">
        <v>40</v>
      </c>
      <c r="C1513" s="475">
        <v>250</v>
      </c>
      <c r="D1513" s="500">
        <v>168450</v>
      </c>
      <c r="E1513" s="424">
        <f t="shared" si="55"/>
        <v>176872.5</v>
      </c>
      <c r="F1513" s="435">
        <v>168450</v>
      </c>
      <c r="G1513" s="424">
        <f t="shared" si="56"/>
        <v>176872.5</v>
      </c>
      <c r="H1513" s="515">
        <f t="shared" si="59"/>
        <v>185295.00000000003</v>
      </c>
      <c r="I1513" s="516">
        <f t="shared" si="57"/>
        <v>194559.75000000003</v>
      </c>
      <c r="J1513" s="516">
        <f t="shared" si="60"/>
        <v>185295.00000000003</v>
      </c>
      <c r="K1513" s="515">
        <f t="shared" si="58"/>
        <v>194559.75000000003</v>
      </c>
      <c r="L1513" s="449"/>
      <c r="M1513" s="424">
        <v>405</v>
      </c>
      <c r="N1513" s="441">
        <v>457</v>
      </c>
    </row>
    <row r="1514" spans="1:14" s="1" customFormat="1" ht="15.75">
      <c r="A1514" s="369"/>
      <c r="B1514" s="473">
        <v>40</v>
      </c>
      <c r="C1514" s="475">
        <v>300</v>
      </c>
      <c r="D1514" s="435">
        <v>273800</v>
      </c>
      <c r="E1514" s="424">
        <f t="shared" si="55"/>
        <v>287490</v>
      </c>
      <c r="F1514" s="435">
        <v>273800</v>
      </c>
      <c r="G1514" s="424">
        <f t="shared" si="56"/>
        <v>287490</v>
      </c>
      <c r="H1514" s="515">
        <f t="shared" si="59"/>
        <v>301180</v>
      </c>
      <c r="I1514" s="516">
        <f t="shared" si="57"/>
        <v>316239</v>
      </c>
      <c r="J1514" s="516">
        <f t="shared" si="60"/>
        <v>301180</v>
      </c>
      <c r="K1514" s="515">
        <f t="shared" si="58"/>
        <v>316239</v>
      </c>
      <c r="L1514" s="449"/>
      <c r="M1514" s="424">
        <v>494</v>
      </c>
      <c r="N1514" s="441">
        <v>502</v>
      </c>
    </row>
    <row r="1515" spans="1:14" s="1" customFormat="1" ht="15.75">
      <c r="A1515" s="368"/>
      <c r="B1515" s="473">
        <v>40</v>
      </c>
      <c r="C1515" s="475">
        <v>350</v>
      </c>
      <c r="D1515" s="435">
        <v>345200</v>
      </c>
      <c r="E1515" s="424">
        <f t="shared" si="55"/>
        <v>362460</v>
      </c>
      <c r="F1515" s="435">
        <v>345200</v>
      </c>
      <c r="G1515" s="424">
        <f t="shared" si="56"/>
        <v>362460</v>
      </c>
      <c r="H1515" s="515">
        <f>D1515*1.1</f>
        <v>379720.00000000006</v>
      </c>
      <c r="I1515" s="516">
        <f t="shared" si="57"/>
        <v>398706.00000000006</v>
      </c>
      <c r="J1515" s="516">
        <f>F1515*1.1</f>
        <v>379720.00000000006</v>
      </c>
      <c r="K1515" s="515">
        <f t="shared" si="58"/>
        <v>398706.00000000006</v>
      </c>
      <c r="L1515" s="449"/>
      <c r="M1515" s="424">
        <v>635</v>
      </c>
      <c r="N1515" s="434">
        <v>550</v>
      </c>
    </row>
    <row r="1516" spans="1:14" s="1" customFormat="1" ht="15.75">
      <c r="A1516" s="368"/>
      <c r="B1516" s="473">
        <v>40</v>
      </c>
      <c r="C1516" s="475">
        <v>400</v>
      </c>
      <c r="D1516" s="422" t="s">
        <v>695</v>
      </c>
      <c r="E1516" s="422" t="s">
        <v>695</v>
      </c>
      <c r="F1516" s="422" t="s">
        <v>695</v>
      </c>
      <c r="G1516" s="422" t="s">
        <v>695</v>
      </c>
      <c r="H1516" s="516" t="s">
        <v>695</v>
      </c>
      <c r="I1516" s="516" t="s">
        <v>695</v>
      </c>
      <c r="J1516" s="516" t="s">
        <v>695</v>
      </c>
      <c r="K1516" s="516" t="s">
        <v>695</v>
      </c>
      <c r="L1516" s="449"/>
      <c r="M1516" s="424">
        <v>1050</v>
      </c>
      <c r="N1516" s="441">
        <v>980</v>
      </c>
    </row>
    <row r="1517" spans="1:14" s="1" customFormat="1" ht="13.5" customHeight="1">
      <c r="A1517" s="368"/>
      <c r="B1517" s="473">
        <v>40</v>
      </c>
      <c r="C1517" s="475">
        <v>500</v>
      </c>
      <c r="D1517" s="422" t="s">
        <v>695</v>
      </c>
      <c r="E1517" s="422" t="s">
        <v>695</v>
      </c>
      <c r="F1517" s="422" t="s">
        <v>695</v>
      </c>
      <c r="G1517" s="422" t="s">
        <v>695</v>
      </c>
      <c r="H1517" s="516" t="s">
        <v>695</v>
      </c>
      <c r="I1517" s="516" t="s">
        <v>695</v>
      </c>
      <c r="J1517" s="516" t="s">
        <v>695</v>
      </c>
      <c r="K1517" s="516" t="s">
        <v>695</v>
      </c>
      <c r="L1517" s="449"/>
      <c r="M1517" s="424">
        <v>1700</v>
      </c>
      <c r="N1517" s="441">
        <v>1150</v>
      </c>
    </row>
    <row r="1518" spans="1:14" s="1" customFormat="1" ht="15.75">
      <c r="A1518" s="368"/>
      <c r="B1518" s="473">
        <v>40</v>
      </c>
      <c r="C1518" s="475">
        <v>600</v>
      </c>
      <c r="D1518" s="422" t="s">
        <v>695</v>
      </c>
      <c r="E1518" s="422" t="s">
        <v>695</v>
      </c>
      <c r="F1518" s="422" t="s">
        <v>695</v>
      </c>
      <c r="G1518" s="422" t="s">
        <v>695</v>
      </c>
      <c r="H1518" s="516" t="s">
        <v>695</v>
      </c>
      <c r="I1518" s="516" t="s">
        <v>695</v>
      </c>
      <c r="J1518" s="516" t="s">
        <v>695</v>
      </c>
      <c r="K1518" s="516" t="s">
        <v>695</v>
      </c>
      <c r="L1518" s="449"/>
      <c r="M1518" s="422">
        <v>3800</v>
      </c>
      <c r="N1518" s="442">
        <v>1220</v>
      </c>
    </row>
    <row r="1519" spans="1:14" s="1" customFormat="1" ht="15.75">
      <c r="A1519" s="368"/>
      <c r="B1519" s="473">
        <v>40</v>
      </c>
      <c r="C1519" s="475">
        <v>700</v>
      </c>
      <c r="D1519" s="422" t="s">
        <v>695</v>
      </c>
      <c r="E1519" s="422" t="s">
        <v>695</v>
      </c>
      <c r="F1519" s="422" t="s">
        <v>695</v>
      </c>
      <c r="G1519" s="422" t="s">
        <v>695</v>
      </c>
      <c r="H1519" s="516" t="s">
        <v>695</v>
      </c>
      <c r="I1519" s="516" t="s">
        <v>695</v>
      </c>
      <c r="J1519" s="516" t="s">
        <v>695</v>
      </c>
      <c r="K1519" s="516" t="s">
        <v>695</v>
      </c>
      <c r="L1519" s="449"/>
      <c r="M1519" s="422">
        <v>5900</v>
      </c>
      <c r="N1519" s="442">
        <v>1450</v>
      </c>
    </row>
    <row r="1520" spans="1:14" s="1" customFormat="1" ht="16.5" thickBot="1">
      <c r="A1520" s="373"/>
      <c r="B1520" s="476">
        <v>40</v>
      </c>
      <c r="C1520" s="477">
        <v>800</v>
      </c>
      <c r="D1520" s="443" t="s">
        <v>695</v>
      </c>
      <c r="E1520" s="443" t="s">
        <v>695</v>
      </c>
      <c r="F1520" s="443" t="s">
        <v>695</v>
      </c>
      <c r="G1520" s="443" t="s">
        <v>695</v>
      </c>
      <c r="H1520" s="520" t="s">
        <v>695</v>
      </c>
      <c r="I1520" s="520" t="s">
        <v>695</v>
      </c>
      <c r="J1520" s="520" t="s">
        <v>695</v>
      </c>
      <c r="K1520" s="520" t="s">
        <v>695</v>
      </c>
      <c r="L1520" s="452"/>
      <c r="M1520" s="443">
        <v>9800</v>
      </c>
      <c r="N1520" s="446">
        <v>1820</v>
      </c>
    </row>
    <row r="1521" spans="1:14" s="1" customFormat="1" ht="16.5" thickBot="1">
      <c r="A1521" s="2"/>
      <c r="B1521" s="470"/>
      <c r="C1521" s="470"/>
      <c r="D1521" s="398"/>
      <c r="E1521" s="398"/>
      <c r="F1521" s="398"/>
      <c r="G1521" s="399"/>
      <c r="H1521" s="398"/>
      <c r="I1521" s="398"/>
      <c r="J1521" s="398"/>
      <c r="K1521" s="399"/>
      <c r="L1521" s="397"/>
      <c r="M1521" s="397"/>
      <c r="N1521" s="397"/>
    </row>
    <row r="1522" spans="1:14" s="1" customFormat="1" ht="26.25" customHeight="1">
      <c r="A1522" s="547" t="s">
        <v>186</v>
      </c>
      <c r="B1522" s="552" t="s">
        <v>1030</v>
      </c>
      <c r="C1522" s="552" t="s">
        <v>187</v>
      </c>
      <c r="D1522" s="556" t="s">
        <v>241</v>
      </c>
      <c r="E1522" s="556"/>
      <c r="F1522" s="556"/>
      <c r="G1522" s="556"/>
      <c r="H1522" s="545" t="s">
        <v>242</v>
      </c>
      <c r="I1522" s="545"/>
      <c r="J1522" s="545"/>
      <c r="K1522" s="545"/>
      <c r="L1522" s="397"/>
      <c r="M1522" s="406"/>
      <c r="N1522" s="555" t="s">
        <v>207</v>
      </c>
    </row>
    <row r="1523" spans="1:14" s="1" customFormat="1" ht="15">
      <c r="A1523" s="548"/>
      <c r="B1523" s="550"/>
      <c r="C1523" s="551"/>
      <c r="D1523" s="554" t="s">
        <v>191</v>
      </c>
      <c r="E1523" s="554"/>
      <c r="F1523" s="554" t="s">
        <v>770</v>
      </c>
      <c r="G1523" s="554"/>
      <c r="H1523" s="546" t="s">
        <v>191</v>
      </c>
      <c r="I1523" s="546"/>
      <c r="J1523" s="546" t="s">
        <v>770</v>
      </c>
      <c r="K1523" s="546"/>
      <c r="L1523" s="397"/>
      <c r="M1523" s="407" t="s">
        <v>193</v>
      </c>
      <c r="N1523" s="553"/>
    </row>
    <row r="1524" spans="1:14" s="1" customFormat="1" ht="15.75">
      <c r="A1524" s="548"/>
      <c r="B1524" s="486" t="s">
        <v>194</v>
      </c>
      <c r="C1524" s="486" t="s">
        <v>195</v>
      </c>
      <c r="D1524" s="408" t="s">
        <v>196</v>
      </c>
      <c r="E1524" s="408" t="s">
        <v>197</v>
      </c>
      <c r="F1524" s="408" t="s">
        <v>196</v>
      </c>
      <c r="G1524" s="408" t="s">
        <v>197</v>
      </c>
      <c r="H1524" s="513" t="s">
        <v>196</v>
      </c>
      <c r="I1524" s="513" t="s">
        <v>197</v>
      </c>
      <c r="J1524" s="513" t="s">
        <v>196</v>
      </c>
      <c r="K1524" s="513" t="s">
        <v>197</v>
      </c>
      <c r="L1524" s="397"/>
      <c r="M1524" s="407" t="s">
        <v>199</v>
      </c>
      <c r="N1524" s="553"/>
    </row>
    <row r="1525" spans="1:14" s="1" customFormat="1" ht="16.5" thickBot="1">
      <c r="A1525" s="549"/>
      <c r="B1525" s="487" t="s">
        <v>200</v>
      </c>
      <c r="C1525" s="488"/>
      <c r="D1525" s="409" t="s">
        <v>201</v>
      </c>
      <c r="E1525" s="409" t="s">
        <v>202</v>
      </c>
      <c r="F1525" s="409" t="s">
        <v>201</v>
      </c>
      <c r="G1525" s="409" t="s">
        <v>202</v>
      </c>
      <c r="H1525" s="514" t="s">
        <v>201</v>
      </c>
      <c r="I1525" s="514" t="s">
        <v>202</v>
      </c>
      <c r="J1525" s="514" t="s">
        <v>201</v>
      </c>
      <c r="K1525" s="514" t="s">
        <v>202</v>
      </c>
      <c r="L1525" s="397"/>
      <c r="M1525" s="410"/>
      <c r="N1525" s="411"/>
    </row>
    <row r="1526" spans="1:14" s="1" customFormat="1" ht="16.5" thickBot="1">
      <c r="A1526" s="2"/>
      <c r="B1526" s="470"/>
      <c r="C1526" s="470"/>
      <c r="D1526" s="398"/>
      <c r="E1526" s="398"/>
      <c r="F1526" s="398"/>
      <c r="G1526" s="399"/>
      <c r="H1526" s="398"/>
      <c r="I1526" s="398"/>
      <c r="J1526" s="398"/>
      <c r="K1526" s="399"/>
      <c r="L1526" s="397"/>
      <c r="M1526" s="397"/>
      <c r="N1526" s="397"/>
    </row>
    <row r="1527" spans="1:14" s="1" customFormat="1" ht="16.5">
      <c r="A1527" s="374"/>
      <c r="B1527" s="471">
        <v>25</v>
      </c>
      <c r="C1527" s="472">
        <v>50</v>
      </c>
      <c r="D1527" s="529">
        <v>14560</v>
      </c>
      <c r="E1527" s="429">
        <f aca="true" t="shared" si="61" ref="E1527:E1533">D1527*1.05</f>
        <v>15288</v>
      </c>
      <c r="F1527" s="531">
        <v>15650</v>
      </c>
      <c r="G1527" s="429">
        <f aca="true" t="shared" si="62" ref="G1527:G1535">F1527*1.05</f>
        <v>16432.5</v>
      </c>
      <c r="H1527" s="517">
        <f>D1527*1.1</f>
        <v>16016.000000000002</v>
      </c>
      <c r="I1527" s="518">
        <f aca="true" t="shared" si="63" ref="I1527:I1535">H1527*1.05</f>
        <v>16816.800000000003</v>
      </c>
      <c r="J1527" s="518">
        <f>F1527*1.1</f>
        <v>17215</v>
      </c>
      <c r="K1527" s="517">
        <f aca="true" t="shared" si="64" ref="K1527:K1535">J1527*1.05</f>
        <v>18075.75</v>
      </c>
      <c r="L1527" s="519"/>
      <c r="M1527" s="428">
        <v>21</v>
      </c>
      <c r="N1527" s="439">
        <v>250</v>
      </c>
    </row>
    <row r="1528" spans="1:14" s="1" customFormat="1" ht="16.5">
      <c r="A1528" s="368"/>
      <c r="B1528" s="473">
        <v>25</v>
      </c>
      <c r="C1528" s="474">
        <v>80</v>
      </c>
      <c r="D1528" s="530">
        <v>21540</v>
      </c>
      <c r="E1528" s="424">
        <f t="shared" si="61"/>
        <v>22617</v>
      </c>
      <c r="F1528" s="504">
        <v>22540</v>
      </c>
      <c r="G1528" s="424">
        <f t="shared" si="62"/>
        <v>23667</v>
      </c>
      <c r="H1528" s="515">
        <f aca="true" t="shared" si="65" ref="H1528:H1534">D1528*1.1</f>
        <v>23694.000000000004</v>
      </c>
      <c r="I1528" s="516">
        <f t="shared" si="63"/>
        <v>24878.700000000004</v>
      </c>
      <c r="J1528" s="516">
        <f aca="true" t="shared" si="66" ref="J1528:J1534">F1528*1.1</f>
        <v>24794.000000000004</v>
      </c>
      <c r="K1528" s="515">
        <f t="shared" si="64"/>
        <v>26033.700000000004</v>
      </c>
      <c r="L1528" s="449"/>
      <c r="M1528" s="422">
        <v>33</v>
      </c>
      <c r="N1528" s="440">
        <v>283</v>
      </c>
    </row>
    <row r="1529" spans="1:14" s="1" customFormat="1" ht="16.5">
      <c r="A1529" s="368"/>
      <c r="B1529" s="473">
        <v>25</v>
      </c>
      <c r="C1529" s="474">
        <v>100</v>
      </c>
      <c r="D1529" s="530">
        <v>28350</v>
      </c>
      <c r="E1529" s="424">
        <f t="shared" si="61"/>
        <v>29767.5</v>
      </c>
      <c r="F1529" s="504">
        <v>29350</v>
      </c>
      <c r="G1529" s="424">
        <f t="shared" si="62"/>
        <v>30817.5</v>
      </c>
      <c r="H1529" s="515">
        <f t="shared" si="65"/>
        <v>31185.000000000004</v>
      </c>
      <c r="I1529" s="516">
        <f t="shared" si="63"/>
        <v>32744.250000000004</v>
      </c>
      <c r="J1529" s="516">
        <f t="shared" si="66"/>
        <v>32285.000000000004</v>
      </c>
      <c r="K1529" s="515">
        <f t="shared" si="64"/>
        <v>33899.25000000001</v>
      </c>
      <c r="L1529" s="449"/>
      <c r="M1529" s="422">
        <v>38</v>
      </c>
      <c r="N1529" s="440">
        <v>305</v>
      </c>
    </row>
    <row r="1530" spans="1:14" s="1" customFormat="1" ht="17.25" customHeight="1">
      <c r="A1530" s="371" t="s">
        <v>236</v>
      </c>
      <c r="B1530" s="473">
        <v>25</v>
      </c>
      <c r="C1530" s="474">
        <v>125</v>
      </c>
      <c r="D1530" s="504">
        <v>49800</v>
      </c>
      <c r="E1530" s="424">
        <f t="shared" si="61"/>
        <v>52290</v>
      </c>
      <c r="F1530" s="504">
        <v>49800</v>
      </c>
      <c r="G1530" s="424">
        <f t="shared" si="62"/>
        <v>52290</v>
      </c>
      <c r="H1530" s="515">
        <f t="shared" si="65"/>
        <v>54780.00000000001</v>
      </c>
      <c r="I1530" s="516">
        <f t="shared" si="63"/>
        <v>57519.00000000001</v>
      </c>
      <c r="J1530" s="516">
        <f t="shared" si="66"/>
        <v>54780.00000000001</v>
      </c>
      <c r="K1530" s="515">
        <f t="shared" si="64"/>
        <v>57519.00000000001</v>
      </c>
      <c r="L1530" s="449"/>
      <c r="M1530" s="422">
        <v>55</v>
      </c>
      <c r="N1530" s="442">
        <v>350</v>
      </c>
    </row>
    <row r="1531" spans="1:14" s="1" customFormat="1" ht="15" customHeight="1">
      <c r="A1531" s="371" t="s">
        <v>237</v>
      </c>
      <c r="B1531" s="473">
        <v>25</v>
      </c>
      <c r="C1531" s="475">
        <v>150</v>
      </c>
      <c r="D1531" s="530">
        <v>53500</v>
      </c>
      <c r="E1531" s="424">
        <f t="shared" si="61"/>
        <v>56175</v>
      </c>
      <c r="F1531" s="504">
        <v>54800</v>
      </c>
      <c r="G1531" s="424">
        <f t="shared" si="62"/>
        <v>57540</v>
      </c>
      <c r="H1531" s="515">
        <f t="shared" si="65"/>
        <v>58850.00000000001</v>
      </c>
      <c r="I1531" s="516">
        <f t="shared" si="63"/>
        <v>61792.50000000001</v>
      </c>
      <c r="J1531" s="516">
        <f t="shared" si="66"/>
        <v>60280.00000000001</v>
      </c>
      <c r="K1531" s="515">
        <f t="shared" si="64"/>
        <v>63294.00000000001</v>
      </c>
      <c r="L1531" s="449"/>
      <c r="M1531" s="422">
        <v>104</v>
      </c>
      <c r="N1531" s="440">
        <v>403</v>
      </c>
    </row>
    <row r="1532" spans="1:14" s="1" customFormat="1" ht="20.25">
      <c r="A1532" s="371"/>
      <c r="B1532" s="473">
        <v>25</v>
      </c>
      <c r="C1532" s="475">
        <v>200</v>
      </c>
      <c r="D1532" s="530">
        <v>128750</v>
      </c>
      <c r="E1532" s="424">
        <f t="shared" si="61"/>
        <v>135187.5</v>
      </c>
      <c r="F1532" s="504">
        <v>134750</v>
      </c>
      <c r="G1532" s="424">
        <f t="shared" si="62"/>
        <v>141487.5</v>
      </c>
      <c r="H1532" s="515">
        <f t="shared" si="65"/>
        <v>141625</v>
      </c>
      <c r="I1532" s="516">
        <f t="shared" si="63"/>
        <v>148706.25</v>
      </c>
      <c r="J1532" s="516">
        <f t="shared" si="66"/>
        <v>148225</v>
      </c>
      <c r="K1532" s="515">
        <f t="shared" si="64"/>
        <v>155636.25</v>
      </c>
      <c r="L1532" s="449"/>
      <c r="M1532" s="458">
        <v>137</v>
      </c>
      <c r="N1532" s="433">
        <v>420</v>
      </c>
    </row>
    <row r="1533" spans="1:14" s="1" customFormat="1" ht="16.5">
      <c r="A1533" s="368"/>
      <c r="B1533" s="473">
        <v>25</v>
      </c>
      <c r="C1533" s="475">
        <v>250</v>
      </c>
      <c r="D1533" s="530">
        <v>154750</v>
      </c>
      <c r="E1533" s="424">
        <f t="shared" si="61"/>
        <v>162487.5</v>
      </c>
      <c r="F1533" s="504">
        <v>154750</v>
      </c>
      <c r="G1533" s="424">
        <f t="shared" si="62"/>
        <v>162487.5</v>
      </c>
      <c r="H1533" s="515">
        <f t="shared" si="65"/>
        <v>170225</v>
      </c>
      <c r="I1533" s="516">
        <f t="shared" si="63"/>
        <v>178736.25</v>
      </c>
      <c r="J1533" s="516">
        <f t="shared" si="66"/>
        <v>170225</v>
      </c>
      <c r="K1533" s="515">
        <f t="shared" si="64"/>
        <v>178736.25</v>
      </c>
      <c r="L1533" s="449"/>
      <c r="M1533" s="458">
        <v>280</v>
      </c>
      <c r="N1533" s="433">
        <v>457</v>
      </c>
    </row>
    <row r="1534" spans="1:14" s="1" customFormat="1" ht="16.5">
      <c r="A1534" s="368"/>
      <c r="B1534" s="473">
        <v>25</v>
      </c>
      <c r="C1534" s="475">
        <v>300</v>
      </c>
      <c r="D1534" s="504">
        <v>223640</v>
      </c>
      <c r="E1534" s="424">
        <f>D1534*1.05</f>
        <v>234822</v>
      </c>
      <c r="F1534" s="504">
        <v>223600</v>
      </c>
      <c r="G1534" s="424">
        <f t="shared" si="62"/>
        <v>234780</v>
      </c>
      <c r="H1534" s="515">
        <f t="shared" si="65"/>
        <v>246004.00000000003</v>
      </c>
      <c r="I1534" s="516">
        <f t="shared" si="63"/>
        <v>258304.20000000004</v>
      </c>
      <c r="J1534" s="516">
        <f t="shared" si="66"/>
        <v>245960.00000000003</v>
      </c>
      <c r="K1534" s="515">
        <f t="shared" si="64"/>
        <v>258258.00000000003</v>
      </c>
      <c r="L1534" s="449"/>
      <c r="M1534" s="458">
        <v>350</v>
      </c>
      <c r="N1534" s="433">
        <v>500</v>
      </c>
    </row>
    <row r="1535" spans="1:14" s="1" customFormat="1" ht="16.5">
      <c r="A1535" s="368"/>
      <c r="B1535" s="473">
        <v>25</v>
      </c>
      <c r="C1535" s="475">
        <v>350</v>
      </c>
      <c r="D1535" s="504">
        <v>258760</v>
      </c>
      <c r="E1535" s="424">
        <f>D1535*1.05</f>
        <v>271698</v>
      </c>
      <c r="F1535" s="504">
        <v>259900</v>
      </c>
      <c r="G1535" s="424">
        <f t="shared" si="62"/>
        <v>272895</v>
      </c>
      <c r="H1535" s="515">
        <f>D1535*1.1</f>
        <v>284636</v>
      </c>
      <c r="I1535" s="516">
        <f t="shared" si="63"/>
        <v>298867.8</v>
      </c>
      <c r="J1535" s="516">
        <f>F1535*1.1</f>
        <v>285890</v>
      </c>
      <c r="K1535" s="515">
        <f t="shared" si="64"/>
        <v>300184.5</v>
      </c>
      <c r="L1535" s="449"/>
      <c r="M1535" s="422">
        <v>480</v>
      </c>
      <c r="N1535" s="442">
        <v>550</v>
      </c>
    </row>
    <row r="1536" spans="1:14" s="1" customFormat="1" ht="15.75" customHeight="1">
      <c r="A1536" s="368"/>
      <c r="B1536" s="473">
        <v>25</v>
      </c>
      <c r="C1536" s="475">
        <v>400</v>
      </c>
      <c r="D1536" s="422" t="s">
        <v>695</v>
      </c>
      <c r="E1536" s="422" t="s">
        <v>695</v>
      </c>
      <c r="F1536" s="422" t="s">
        <v>695</v>
      </c>
      <c r="G1536" s="422" t="s">
        <v>695</v>
      </c>
      <c r="H1536" s="516" t="s">
        <v>695</v>
      </c>
      <c r="I1536" s="516" t="s">
        <v>695</v>
      </c>
      <c r="J1536" s="516" t="s">
        <v>695</v>
      </c>
      <c r="K1536" s="516" t="s">
        <v>695</v>
      </c>
      <c r="L1536" s="449"/>
      <c r="M1536" s="458">
        <v>750</v>
      </c>
      <c r="N1536" s="433">
        <v>600</v>
      </c>
    </row>
    <row r="1537" spans="1:14" s="1" customFormat="1" ht="15.75">
      <c r="A1537" s="368"/>
      <c r="B1537" s="473">
        <v>25</v>
      </c>
      <c r="C1537" s="475">
        <v>500</v>
      </c>
      <c r="D1537" s="422" t="s">
        <v>695</v>
      </c>
      <c r="E1537" s="422" t="s">
        <v>695</v>
      </c>
      <c r="F1537" s="422" t="s">
        <v>695</v>
      </c>
      <c r="G1537" s="422" t="s">
        <v>695</v>
      </c>
      <c r="H1537" s="516" t="s">
        <v>695</v>
      </c>
      <c r="I1537" s="516" t="s">
        <v>695</v>
      </c>
      <c r="J1537" s="516" t="s">
        <v>695</v>
      </c>
      <c r="K1537" s="516" t="s">
        <v>695</v>
      </c>
      <c r="L1537" s="449"/>
      <c r="M1537" s="458">
        <v>1340</v>
      </c>
      <c r="N1537" s="433">
        <v>700</v>
      </c>
    </row>
    <row r="1538" spans="1:14" s="1" customFormat="1" ht="15.75">
      <c r="A1538" s="368"/>
      <c r="B1538" s="473">
        <v>25</v>
      </c>
      <c r="C1538" s="475">
        <v>600</v>
      </c>
      <c r="D1538" s="422" t="s">
        <v>695</v>
      </c>
      <c r="E1538" s="422" t="s">
        <v>695</v>
      </c>
      <c r="F1538" s="422" t="s">
        <v>695</v>
      </c>
      <c r="G1538" s="422" t="s">
        <v>695</v>
      </c>
      <c r="H1538" s="516" t="s">
        <v>695</v>
      </c>
      <c r="I1538" s="516" t="s">
        <v>695</v>
      </c>
      <c r="J1538" s="516" t="s">
        <v>695</v>
      </c>
      <c r="K1538" s="516" t="s">
        <v>695</v>
      </c>
      <c r="L1538" s="449"/>
      <c r="M1538" s="422">
        <v>2300</v>
      </c>
      <c r="N1538" s="440">
        <v>800</v>
      </c>
    </row>
    <row r="1539" spans="1:14" s="1" customFormat="1" ht="15.75">
      <c r="A1539" s="368"/>
      <c r="B1539" s="473">
        <v>25</v>
      </c>
      <c r="C1539" s="475">
        <v>700</v>
      </c>
      <c r="D1539" s="422" t="s">
        <v>695</v>
      </c>
      <c r="E1539" s="422" t="s">
        <v>695</v>
      </c>
      <c r="F1539" s="422" t="s">
        <v>695</v>
      </c>
      <c r="G1539" s="422" t="s">
        <v>695</v>
      </c>
      <c r="H1539" s="516" t="s">
        <v>695</v>
      </c>
      <c r="I1539" s="516" t="s">
        <v>695</v>
      </c>
      <c r="J1539" s="516" t="s">
        <v>695</v>
      </c>
      <c r="K1539" s="516" t="s">
        <v>695</v>
      </c>
      <c r="L1539" s="449"/>
      <c r="M1539" s="422">
        <v>2800</v>
      </c>
      <c r="N1539" s="442">
        <v>900</v>
      </c>
    </row>
    <row r="1540" spans="1:14" s="1" customFormat="1" ht="15.75" customHeight="1">
      <c r="A1540" s="368"/>
      <c r="B1540" s="473">
        <v>25</v>
      </c>
      <c r="C1540" s="475">
        <v>800</v>
      </c>
      <c r="D1540" s="422" t="s">
        <v>695</v>
      </c>
      <c r="E1540" s="422" t="s">
        <v>695</v>
      </c>
      <c r="F1540" s="422" t="s">
        <v>695</v>
      </c>
      <c r="G1540" s="422" t="s">
        <v>695</v>
      </c>
      <c r="H1540" s="516" t="s">
        <v>695</v>
      </c>
      <c r="I1540" s="516" t="s">
        <v>695</v>
      </c>
      <c r="J1540" s="516" t="s">
        <v>695</v>
      </c>
      <c r="K1540" s="516" t="s">
        <v>695</v>
      </c>
      <c r="L1540" s="449"/>
      <c r="M1540" s="422">
        <v>3800</v>
      </c>
      <c r="N1540" s="440">
        <v>1000</v>
      </c>
    </row>
    <row r="1541" spans="1:14" s="1" customFormat="1" ht="15.75" customHeight="1">
      <c r="A1541" s="368"/>
      <c r="B1541" s="473">
        <v>25</v>
      </c>
      <c r="C1541" s="475">
        <v>1000</v>
      </c>
      <c r="D1541" s="422" t="s">
        <v>695</v>
      </c>
      <c r="E1541" s="422" t="s">
        <v>695</v>
      </c>
      <c r="F1541" s="422" t="s">
        <v>695</v>
      </c>
      <c r="G1541" s="422" t="s">
        <v>695</v>
      </c>
      <c r="H1541" s="516" t="s">
        <v>695</v>
      </c>
      <c r="I1541" s="516" t="s">
        <v>695</v>
      </c>
      <c r="J1541" s="516" t="s">
        <v>695</v>
      </c>
      <c r="K1541" s="516" t="s">
        <v>695</v>
      </c>
      <c r="L1541" s="449"/>
      <c r="M1541" s="422">
        <v>5500</v>
      </c>
      <c r="N1541" s="440">
        <v>1200</v>
      </c>
    </row>
    <row r="1542" spans="1:14" s="1" customFormat="1" ht="16.5" thickBot="1">
      <c r="A1542" s="373"/>
      <c r="B1542" s="476">
        <v>25</v>
      </c>
      <c r="C1542" s="477">
        <v>1200</v>
      </c>
      <c r="D1542" s="443" t="s">
        <v>695</v>
      </c>
      <c r="E1542" s="443" t="s">
        <v>695</v>
      </c>
      <c r="F1542" s="443" t="s">
        <v>695</v>
      </c>
      <c r="G1542" s="443" t="s">
        <v>695</v>
      </c>
      <c r="H1542" s="520" t="s">
        <v>695</v>
      </c>
      <c r="I1542" s="520" t="s">
        <v>695</v>
      </c>
      <c r="J1542" s="520" t="s">
        <v>695</v>
      </c>
      <c r="K1542" s="520" t="s">
        <v>695</v>
      </c>
      <c r="L1542" s="452"/>
      <c r="M1542" s="443">
        <v>7500</v>
      </c>
      <c r="N1542" s="460">
        <v>1400</v>
      </c>
    </row>
    <row r="1543" spans="1:14" s="1" customFormat="1" ht="15" customHeight="1">
      <c r="A1543" s="2"/>
      <c r="B1543" s="467"/>
      <c r="C1543" s="467"/>
      <c r="D1543" s="384"/>
      <c r="E1543" s="384"/>
      <c r="F1543" s="384"/>
      <c r="G1543" s="399"/>
      <c r="H1543" s="384"/>
      <c r="I1543" s="384"/>
      <c r="J1543" s="384"/>
      <c r="K1543" s="399"/>
      <c r="L1543" s="397"/>
      <c r="M1543" s="400"/>
      <c r="N1543" s="400"/>
    </row>
    <row r="1544" spans="1:14" s="1" customFormat="1" ht="16.5" thickBot="1">
      <c r="A1544" s="2"/>
      <c r="B1544" s="470"/>
      <c r="C1544" s="470"/>
      <c r="D1544" s="398"/>
      <c r="E1544" s="398"/>
      <c r="F1544" s="398"/>
      <c r="G1544" s="399"/>
      <c r="H1544" s="398"/>
      <c r="I1544" s="398"/>
      <c r="J1544" s="398"/>
      <c r="K1544" s="399"/>
      <c r="L1544" s="397"/>
      <c r="M1544" s="397"/>
      <c r="N1544" s="397"/>
    </row>
    <row r="1545" spans="1:14" s="1" customFormat="1" ht="20.25">
      <c r="A1545" s="547" t="s">
        <v>186</v>
      </c>
      <c r="B1545" s="552" t="s">
        <v>1030</v>
      </c>
      <c r="C1545" s="552" t="s">
        <v>187</v>
      </c>
      <c r="D1545" s="556" t="s">
        <v>241</v>
      </c>
      <c r="E1545" s="556"/>
      <c r="F1545" s="556"/>
      <c r="G1545" s="556"/>
      <c r="H1545" s="545" t="s">
        <v>242</v>
      </c>
      <c r="I1545" s="545"/>
      <c r="J1545" s="545"/>
      <c r="K1545" s="545"/>
      <c r="L1545" s="397"/>
      <c r="M1545" s="406"/>
      <c r="N1545" s="555" t="s">
        <v>207</v>
      </c>
    </row>
    <row r="1546" spans="1:14" s="1" customFormat="1" ht="15">
      <c r="A1546" s="548"/>
      <c r="B1546" s="550"/>
      <c r="C1546" s="551"/>
      <c r="D1546" s="554" t="s">
        <v>191</v>
      </c>
      <c r="E1546" s="554"/>
      <c r="F1546" s="554" t="s">
        <v>770</v>
      </c>
      <c r="G1546" s="554"/>
      <c r="H1546" s="546" t="s">
        <v>191</v>
      </c>
      <c r="I1546" s="546"/>
      <c r="J1546" s="546" t="s">
        <v>770</v>
      </c>
      <c r="K1546" s="546"/>
      <c r="L1546" s="397"/>
      <c r="M1546" s="407" t="s">
        <v>193</v>
      </c>
      <c r="N1546" s="553"/>
    </row>
    <row r="1547" spans="1:14" s="1" customFormat="1" ht="15.75">
      <c r="A1547" s="548"/>
      <c r="B1547" s="486" t="s">
        <v>194</v>
      </c>
      <c r="C1547" s="486" t="s">
        <v>195</v>
      </c>
      <c r="D1547" s="408" t="s">
        <v>196</v>
      </c>
      <c r="E1547" s="408" t="s">
        <v>197</v>
      </c>
      <c r="F1547" s="408" t="s">
        <v>196</v>
      </c>
      <c r="G1547" s="408" t="s">
        <v>197</v>
      </c>
      <c r="H1547" s="513" t="s">
        <v>196</v>
      </c>
      <c r="I1547" s="513" t="s">
        <v>197</v>
      </c>
      <c r="J1547" s="513" t="s">
        <v>196</v>
      </c>
      <c r="K1547" s="513" t="s">
        <v>197</v>
      </c>
      <c r="L1547" s="397"/>
      <c r="M1547" s="407" t="s">
        <v>199</v>
      </c>
      <c r="N1547" s="553"/>
    </row>
    <row r="1548" spans="1:14" s="1" customFormat="1" ht="16.5" thickBot="1">
      <c r="A1548" s="549"/>
      <c r="B1548" s="487" t="s">
        <v>200</v>
      </c>
      <c r="C1548" s="488"/>
      <c r="D1548" s="409" t="s">
        <v>201</v>
      </c>
      <c r="E1548" s="409" t="s">
        <v>202</v>
      </c>
      <c r="F1548" s="409" t="s">
        <v>201</v>
      </c>
      <c r="G1548" s="409" t="s">
        <v>202</v>
      </c>
      <c r="H1548" s="514" t="s">
        <v>201</v>
      </c>
      <c r="I1548" s="514" t="s">
        <v>202</v>
      </c>
      <c r="J1548" s="514" t="s">
        <v>201</v>
      </c>
      <c r="K1548" s="514" t="s">
        <v>202</v>
      </c>
      <c r="L1548" s="397"/>
      <c r="M1548" s="410"/>
      <c r="N1548" s="411"/>
    </row>
    <row r="1549" spans="1:14" s="1" customFormat="1" ht="6.75" customHeight="1" thickBot="1">
      <c r="A1549" s="2"/>
      <c r="B1549" s="470"/>
      <c r="C1549" s="470"/>
      <c r="D1549" s="398"/>
      <c r="E1549" s="398"/>
      <c r="F1549" s="398"/>
      <c r="G1549" s="399"/>
      <c r="H1549" s="398"/>
      <c r="I1549" s="398"/>
      <c r="J1549" s="398"/>
      <c r="K1549" s="399"/>
      <c r="L1549" s="397"/>
      <c r="M1549" s="397"/>
      <c r="N1549" s="397"/>
    </row>
    <row r="1550" spans="1:14" s="1" customFormat="1" ht="15" customHeight="1">
      <c r="A1550" s="367"/>
      <c r="B1550" s="471">
        <v>16</v>
      </c>
      <c r="C1550" s="480">
        <v>50</v>
      </c>
      <c r="D1550" s="427">
        <v>15180</v>
      </c>
      <c r="E1550" s="428">
        <f aca="true" t="shared" si="67" ref="E1550:E1557">D1550*1.05</f>
        <v>15939</v>
      </c>
      <c r="F1550" s="427">
        <v>16280</v>
      </c>
      <c r="G1550" s="430">
        <f aca="true" t="shared" si="68" ref="G1550:G1557">F1550*1.05</f>
        <v>17094</v>
      </c>
      <c r="H1550" s="517">
        <f>D1550*1.1</f>
        <v>16698</v>
      </c>
      <c r="I1550" s="518">
        <f aca="true" t="shared" si="69" ref="I1550:I1558">H1550*1.05</f>
        <v>17532.9</v>
      </c>
      <c r="J1550" s="518">
        <f>F1550*1.1</f>
        <v>17908</v>
      </c>
      <c r="K1550" s="517">
        <f aca="true" t="shared" si="70" ref="K1550:K1558">J1550*1.05</f>
        <v>18803.4</v>
      </c>
      <c r="L1550" s="519"/>
      <c r="M1550" s="431">
        <v>18</v>
      </c>
      <c r="N1550" s="432">
        <v>180</v>
      </c>
    </row>
    <row r="1551" spans="1:14" s="1" customFormat="1" ht="17.25" customHeight="1">
      <c r="A1551" s="369"/>
      <c r="B1551" s="473">
        <v>16</v>
      </c>
      <c r="C1551" s="481">
        <v>80</v>
      </c>
      <c r="D1551" s="423">
        <v>23485</v>
      </c>
      <c r="E1551" s="422">
        <f t="shared" si="67"/>
        <v>24659.25</v>
      </c>
      <c r="F1551" s="423">
        <v>24485</v>
      </c>
      <c r="G1551" s="425">
        <f t="shared" si="68"/>
        <v>25709.25</v>
      </c>
      <c r="H1551" s="515">
        <f aca="true" t="shared" si="71" ref="H1551:H1557">D1551*1.1</f>
        <v>25833.500000000004</v>
      </c>
      <c r="I1551" s="516">
        <f t="shared" si="69"/>
        <v>27125.175000000007</v>
      </c>
      <c r="J1551" s="516">
        <f aca="true" t="shared" si="72" ref="J1551:J1557">F1551*1.1</f>
        <v>26933.500000000004</v>
      </c>
      <c r="K1551" s="515">
        <f t="shared" si="70"/>
        <v>28280.175000000007</v>
      </c>
      <c r="L1551" s="449"/>
      <c r="M1551" s="426">
        <v>31</v>
      </c>
      <c r="N1551" s="433">
        <v>210</v>
      </c>
    </row>
    <row r="1552" spans="1:14" s="1" customFormat="1" ht="15.75">
      <c r="A1552" s="368"/>
      <c r="B1552" s="473">
        <v>16</v>
      </c>
      <c r="C1552" s="481">
        <v>100</v>
      </c>
      <c r="D1552" s="423">
        <v>31251</v>
      </c>
      <c r="E1552" s="422">
        <f t="shared" si="67"/>
        <v>32813.55</v>
      </c>
      <c r="F1552" s="423">
        <v>32251</v>
      </c>
      <c r="G1552" s="425">
        <f t="shared" si="68"/>
        <v>33863.55</v>
      </c>
      <c r="H1552" s="515">
        <f t="shared" si="71"/>
        <v>34376.100000000006</v>
      </c>
      <c r="I1552" s="516">
        <f t="shared" si="69"/>
        <v>36094.905000000006</v>
      </c>
      <c r="J1552" s="516">
        <f t="shared" si="72"/>
        <v>35476.100000000006</v>
      </c>
      <c r="K1552" s="515">
        <f t="shared" si="70"/>
        <v>37249.905000000006</v>
      </c>
      <c r="L1552" s="449"/>
      <c r="M1552" s="426">
        <v>50</v>
      </c>
      <c r="N1552" s="433">
        <v>230</v>
      </c>
    </row>
    <row r="1553" spans="1:14" s="1" customFormat="1" ht="15.75">
      <c r="A1553" s="368"/>
      <c r="B1553" s="473">
        <v>16</v>
      </c>
      <c r="C1553" s="481">
        <v>125</v>
      </c>
      <c r="D1553" s="423">
        <v>35700</v>
      </c>
      <c r="E1553" s="422">
        <f t="shared" si="67"/>
        <v>37485</v>
      </c>
      <c r="F1553" s="423">
        <v>35700</v>
      </c>
      <c r="G1553" s="425">
        <f t="shared" si="68"/>
        <v>37485</v>
      </c>
      <c r="H1553" s="515">
        <f t="shared" si="71"/>
        <v>39270</v>
      </c>
      <c r="I1553" s="516">
        <f t="shared" si="69"/>
        <v>41233.5</v>
      </c>
      <c r="J1553" s="516">
        <f t="shared" si="72"/>
        <v>39270</v>
      </c>
      <c r="K1553" s="515">
        <f t="shared" si="70"/>
        <v>41233.5</v>
      </c>
      <c r="L1553" s="449"/>
      <c r="M1553" s="424">
        <v>65</v>
      </c>
      <c r="N1553" s="434">
        <v>250</v>
      </c>
    </row>
    <row r="1554" spans="1:14" s="1" customFormat="1" ht="20.25">
      <c r="A1554" s="371" t="s">
        <v>238</v>
      </c>
      <c r="B1554" s="473">
        <v>16</v>
      </c>
      <c r="C1554" s="482">
        <v>150</v>
      </c>
      <c r="D1554" s="423">
        <v>49980</v>
      </c>
      <c r="E1554" s="422">
        <f t="shared" si="67"/>
        <v>52479</v>
      </c>
      <c r="F1554" s="423">
        <v>51980</v>
      </c>
      <c r="G1554" s="425">
        <f t="shared" si="68"/>
        <v>54579</v>
      </c>
      <c r="H1554" s="515">
        <f t="shared" si="71"/>
        <v>54978.00000000001</v>
      </c>
      <c r="I1554" s="516">
        <f t="shared" si="69"/>
        <v>57726.90000000001</v>
      </c>
      <c r="J1554" s="516">
        <f t="shared" si="72"/>
        <v>57178.00000000001</v>
      </c>
      <c r="K1554" s="515">
        <f t="shared" si="70"/>
        <v>60036.90000000001</v>
      </c>
      <c r="L1554" s="449"/>
      <c r="M1554" s="426">
        <v>88</v>
      </c>
      <c r="N1554" s="433">
        <v>280</v>
      </c>
    </row>
    <row r="1555" spans="1:15" s="1" customFormat="1" ht="14.25" customHeight="1">
      <c r="A1555" s="371" t="s">
        <v>239</v>
      </c>
      <c r="B1555" s="473">
        <v>16</v>
      </c>
      <c r="C1555" s="482">
        <v>200</v>
      </c>
      <c r="D1555" s="423">
        <v>69025</v>
      </c>
      <c r="E1555" s="422">
        <f t="shared" si="67"/>
        <v>72476.25</v>
      </c>
      <c r="F1555" s="423">
        <v>71025</v>
      </c>
      <c r="G1555" s="425">
        <f t="shared" si="68"/>
        <v>74576.25</v>
      </c>
      <c r="H1555" s="515">
        <f t="shared" si="71"/>
        <v>75927.5</v>
      </c>
      <c r="I1555" s="516">
        <f t="shared" si="69"/>
        <v>79723.875</v>
      </c>
      <c r="J1555" s="516">
        <f t="shared" si="72"/>
        <v>78127.5</v>
      </c>
      <c r="K1555" s="515">
        <f t="shared" si="70"/>
        <v>82033.875</v>
      </c>
      <c r="L1555" s="449"/>
      <c r="M1555" s="426">
        <v>125</v>
      </c>
      <c r="N1555" s="433">
        <v>330</v>
      </c>
      <c r="O1555" s="3"/>
    </row>
    <row r="1556" spans="1:14" s="1" customFormat="1" ht="15" customHeight="1">
      <c r="A1556" s="371"/>
      <c r="B1556" s="473">
        <v>16</v>
      </c>
      <c r="C1556" s="482">
        <v>250</v>
      </c>
      <c r="D1556" s="423">
        <v>138700</v>
      </c>
      <c r="E1556" s="422">
        <f t="shared" si="67"/>
        <v>145635</v>
      </c>
      <c r="F1556" s="423">
        <v>138700</v>
      </c>
      <c r="G1556" s="425">
        <f t="shared" si="68"/>
        <v>145635</v>
      </c>
      <c r="H1556" s="515">
        <f t="shared" si="71"/>
        <v>152570</v>
      </c>
      <c r="I1556" s="516">
        <f t="shared" si="69"/>
        <v>160198.5</v>
      </c>
      <c r="J1556" s="516">
        <f t="shared" si="72"/>
        <v>152570</v>
      </c>
      <c r="K1556" s="515">
        <f t="shared" si="70"/>
        <v>160198.5</v>
      </c>
      <c r="L1556" s="449"/>
      <c r="M1556" s="426">
        <v>260</v>
      </c>
      <c r="N1556" s="433">
        <v>450</v>
      </c>
    </row>
    <row r="1557" spans="1:14" s="1" customFormat="1" ht="20.25">
      <c r="A1557" s="371"/>
      <c r="B1557" s="473">
        <v>16</v>
      </c>
      <c r="C1557" s="482">
        <v>300</v>
      </c>
      <c r="D1557" s="423">
        <v>189200</v>
      </c>
      <c r="E1557" s="422">
        <f t="shared" si="67"/>
        <v>198660</v>
      </c>
      <c r="F1557" s="423">
        <v>189200</v>
      </c>
      <c r="G1557" s="425">
        <f t="shared" si="68"/>
        <v>198660</v>
      </c>
      <c r="H1557" s="515">
        <f t="shared" si="71"/>
        <v>208120.00000000003</v>
      </c>
      <c r="I1557" s="516">
        <f t="shared" si="69"/>
        <v>218526.00000000003</v>
      </c>
      <c r="J1557" s="516">
        <f t="shared" si="72"/>
        <v>208120.00000000003</v>
      </c>
      <c r="K1557" s="515">
        <f t="shared" si="70"/>
        <v>218526.00000000003</v>
      </c>
      <c r="L1557" s="449"/>
      <c r="M1557" s="426">
        <v>320</v>
      </c>
      <c r="N1557" s="433">
        <v>500</v>
      </c>
    </row>
    <row r="1558" spans="1:14" s="1" customFormat="1" ht="16.5">
      <c r="A1558" s="369"/>
      <c r="B1558" s="473">
        <v>16</v>
      </c>
      <c r="C1558" s="482">
        <v>350</v>
      </c>
      <c r="D1558" s="423">
        <v>237500</v>
      </c>
      <c r="E1558" s="424">
        <f>D1558*1.05</f>
        <v>249375</v>
      </c>
      <c r="F1558" s="528">
        <v>237500</v>
      </c>
      <c r="G1558" s="424">
        <f>F1558*1.05</f>
        <v>249375</v>
      </c>
      <c r="H1558" s="515">
        <f>D1558*1.1</f>
        <v>261250.00000000003</v>
      </c>
      <c r="I1558" s="516">
        <f t="shared" si="69"/>
        <v>274312.50000000006</v>
      </c>
      <c r="J1558" s="516">
        <f>F1558*1.1</f>
        <v>261250.00000000003</v>
      </c>
      <c r="K1558" s="515">
        <f t="shared" si="70"/>
        <v>274312.50000000006</v>
      </c>
      <c r="L1558" s="449"/>
      <c r="M1558" s="426">
        <v>440</v>
      </c>
      <c r="N1558" s="433">
        <v>550</v>
      </c>
    </row>
    <row r="1559" spans="1:14" s="1" customFormat="1" ht="16.5">
      <c r="A1559" s="369"/>
      <c r="B1559" s="473">
        <v>16</v>
      </c>
      <c r="C1559" s="482">
        <v>400</v>
      </c>
      <c r="D1559" s="423">
        <v>285670</v>
      </c>
      <c r="E1559" s="424">
        <f>D1559*1.05</f>
        <v>299953.5</v>
      </c>
      <c r="F1559" s="528">
        <v>285670</v>
      </c>
      <c r="G1559" s="424">
        <f>F1559*1.05</f>
        <v>299953.5</v>
      </c>
      <c r="H1559" s="522">
        <f>D1559*1.1</f>
        <v>314237</v>
      </c>
      <c r="I1559" s="516">
        <f>H1559*1.05</f>
        <v>329948.85000000003</v>
      </c>
      <c r="J1559" s="516">
        <f>F1559*1.1</f>
        <v>314237</v>
      </c>
      <c r="K1559" s="515">
        <f>J1559*1.05</f>
        <v>329948.85000000003</v>
      </c>
      <c r="L1559" s="449"/>
      <c r="M1559" s="426">
        <v>730</v>
      </c>
      <c r="N1559" s="433">
        <v>600</v>
      </c>
    </row>
    <row r="1560" spans="1:14" s="1" customFormat="1" ht="16.5">
      <c r="A1560" s="369"/>
      <c r="B1560" s="473">
        <v>16</v>
      </c>
      <c r="C1560" s="482">
        <v>500</v>
      </c>
      <c r="D1560" s="423">
        <v>438600</v>
      </c>
      <c r="E1560" s="424">
        <f>D1560*1.05</f>
        <v>460530</v>
      </c>
      <c r="F1560" s="528">
        <v>438600</v>
      </c>
      <c r="G1560" s="424">
        <f>F1560*1.05</f>
        <v>460530</v>
      </c>
      <c r="H1560" s="522">
        <f>D1560*1.1</f>
        <v>482460.00000000006</v>
      </c>
      <c r="I1560" s="516">
        <f>H1560*1.05</f>
        <v>506583.00000000006</v>
      </c>
      <c r="J1560" s="516">
        <v>573500</v>
      </c>
      <c r="K1560" s="515">
        <f>J1560*1.05</f>
        <v>602175</v>
      </c>
      <c r="L1560" s="449"/>
      <c r="M1560" s="426">
        <v>1400</v>
      </c>
      <c r="N1560" s="433">
        <v>700</v>
      </c>
    </row>
    <row r="1561" spans="1:14" s="1" customFormat="1" ht="15.75" customHeight="1">
      <c r="A1561" s="369"/>
      <c r="B1561" s="473">
        <v>16</v>
      </c>
      <c r="C1561" s="482">
        <v>600</v>
      </c>
      <c r="D1561" s="423">
        <v>538750</v>
      </c>
      <c r="E1561" s="424">
        <f>D1561*1.05</f>
        <v>565687.5</v>
      </c>
      <c r="F1561" s="528">
        <v>498750</v>
      </c>
      <c r="G1561" s="424">
        <f>F1561*1.05</f>
        <v>523687.5</v>
      </c>
      <c r="H1561" s="522">
        <f>D1561*1.1</f>
        <v>592625</v>
      </c>
      <c r="I1561" s="516">
        <f>H1561*1.05</f>
        <v>622256.25</v>
      </c>
      <c r="J1561" s="516">
        <v>589400</v>
      </c>
      <c r="K1561" s="515">
        <f>J1561*1.05</f>
        <v>618870</v>
      </c>
      <c r="L1561" s="449"/>
      <c r="M1561" s="426">
        <v>2180</v>
      </c>
      <c r="N1561" s="433">
        <v>800</v>
      </c>
    </row>
    <row r="1562" spans="1:14" s="1" customFormat="1" ht="15.75" customHeight="1">
      <c r="A1562" s="369"/>
      <c r="B1562" s="473">
        <v>16</v>
      </c>
      <c r="C1562" s="482">
        <v>700</v>
      </c>
      <c r="D1562" s="521" t="s">
        <v>695</v>
      </c>
      <c r="E1562" s="521" t="s">
        <v>695</v>
      </c>
      <c r="F1562" s="521" t="s">
        <v>695</v>
      </c>
      <c r="G1562" s="521" t="s">
        <v>695</v>
      </c>
      <c r="H1562" s="522" t="s">
        <v>695</v>
      </c>
      <c r="I1562" s="522" t="s">
        <v>695</v>
      </c>
      <c r="J1562" s="522" t="s">
        <v>695</v>
      </c>
      <c r="K1562" s="522" t="s">
        <v>695</v>
      </c>
      <c r="L1562" s="449"/>
      <c r="M1562" s="424">
        <v>2800</v>
      </c>
      <c r="N1562" s="434">
        <v>900</v>
      </c>
    </row>
    <row r="1563" spans="1:14" s="1" customFormat="1" ht="15" customHeight="1">
      <c r="A1563" s="369"/>
      <c r="B1563" s="473">
        <v>16</v>
      </c>
      <c r="C1563" s="482">
        <v>800</v>
      </c>
      <c r="D1563" s="521" t="s">
        <v>695</v>
      </c>
      <c r="E1563" s="521" t="s">
        <v>695</v>
      </c>
      <c r="F1563" s="521" t="s">
        <v>695</v>
      </c>
      <c r="G1563" s="521" t="s">
        <v>695</v>
      </c>
      <c r="H1563" s="522" t="s">
        <v>695</v>
      </c>
      <c r="I1563" s="522" t="s">
        <v>695</v>
      </c>
      <c r="J1563" s="522" t="s">
        <v>695</v>
      </c>
      <c r="K1563" s="522" t="s">
        <v>695</v>
      </c>
      <c r="L1563" s="449"/>
      <c r="M1563" s="426">
        <v>3500</v>
      </c>
      <c r="N1563" s="433">
        <v>1000</v>
      </c>
    </row>
    <row r="1564" spans="1:14" s="1" customFormat="1" ht="15.75">
      <c r="A1564" s="369"/>
      <c r="B1564" s="473">
        <v>16</v>
      </c>
      <c r="C1564" s="482">
        <v>1000</v>
      </c>
      <c r="D1564" s="521" t="s">
        <v>695</v>
      </c>
      <c r="E1564" s="521" t="s">
        <v>695</v>
      </c>
      <c r="F1564" s="521" t="s">
        <v>695</v>
      </c>
      <c r="G1564" s="521" t="s">
        <v>695</v>
      </c>
      <c r="H1564" s="522" t="s">
        <v>695</v>
      </c>
      <c r="I1564" s="522" t="s">
        <v>695</v>
      </c>
      <c r="J1564" s="522" t="s">
        <v>695</v>
      </c>
      <c r="K1564" s="522" t="s">
        <v>695</v>
      </c>
      <c r="L1564" s="449"/>
      <c r="M1564" s="426">
        <v>5800</v>
      </c>
      <c r="N1564" s="433">
        <v>1200</v>
      </c>
    </row>
    <row r="1565" spans="1:14" s="1" customFormat="1" ht="16.5" thickBot="1">
      <c r="A1565" s="370"/>
      <c r="B1565" s="476">
        <v>16</v>
      </c>
      <c r="C1565" s="523">
        <v>1200</v>
      </c>
      <c r="D1565" s="524" t="s">
        <v>695</v>
      </c>
      <c r="E1565" s="524" t="s">
        <v>695</v>
      </c>
      <c r="F1565" s="524" t="s">
        <v>695</v>
      </c>
      <c r="G1565" s="524" t="s">
        <v>695</v>
      </c>
      <c r="H1565" s="525" t="s">
        <v>695</v>
      </c>
      <c r="I1565" s="525" t="s">
        <v>695</v>
      </c>
      <c r="J1565" s="525" t="s">
        <v>695</v>
      </c>
      <c r="K1565" s="525" t="s">
        <v>695</v>
      </c>
      <c r="L1565" s="452"/>
      <c r="M1565" s="526">
        <v>7260</v>
      </c>
      <c r="N1565" s="527">
        <v>1400</v>
      </c>
    </row>
    <row r="1566" spans="1:14" s="1" customFormat="1" ht="20.25">
      <c r="A1566" s="547" t="s">
        <v>186</v>
      </c>
      <c r="B1566" s="550" t="s">
        <v>1030</v>
      </c>
      <c r="C1566" s="550" t="s">
        <v>187</v>
      </c>
      <c r="D1566" s="557" t="s">
        <v>241</v>
      </c>
      <c r="E1566" s="557"/>
      <c r="F1566" s="557"/>
      <c r="G1566" s="557"/>
      <c r="H1566" s="558" t="s">
        <v>242</v>
      </c>
      <c r="I1566" s="558"/>
      <c r="J1566" s="558"/>
      <c r="K1566" s="558"/>
      <c r="L1566" s="397"/>
      <c r="M1566" s="407"/>
      <c r="N1566" s="553" t="s">
        <v>207</v>
      </c>
    </row>
    <row r="1567" spans="1:14" s="1" customFormat="1" ht="15">
      <c r="A1567" s="548"/>
      <c r="B1567" s="550"/>
      <c r="C1567" s="551"/>
      <c r="D1567" s="554" t="s">
        <v>191</v>
      </c>
      <c r="E1567" s="554"/>
      <c r="F1567" s="554" t="s">
        <v>770</v>
      </c>
      <c r="G1567" s="554"/>
      <c r="H1567" s="546" t="s">
        <v>191</v>
      </c>
      <c r="I1567" s="546"/>
      <c r="J1567" s="546" t="s">
        <v>770</v>
      </c>
      <c r="K1567" s="546"/>
      <c r="L1567" s="397"/>
      <c r="M1567" s="407" t="s">
        <v>193</v>
      </c>
      <c r="N1567" s="553"/>
    </row>
    <row r="1568" spans="1:14" s="1" customFormat="1" ht="15.75">
      <c r="A1568" s="548"/>
      <c r="B1568" s="486" t="s">
        <v>194</v>
      </c>
      <c r="C1568" s="486" t="s">
        <v>195</v>
      </c>
      <c r="D1568" s="408" t="s">
        <v>196</v>
      </c>
      <c r="E1568" s="408" t="s">
        <v>197</v>
      </c>
      <c r="F1568" s="408" t="s">
        <v>196</v>
      </c>
      <c r="G1568" s="408" t="s">
        <v>197</v>
      </c>
      <c r="H1568" s="513" t="s">
        <v>196</v>
      </c>
      <c r="I1568" s="513" t="s">
        <v>197</v>
      </c>
      <c r="J1568" s="513" t="s">
        <v>196</v>
      </c>
      <c r="K1568" s="513" t="s">
        <v>197</v>
      </c>
      <c r="L1568" s="397"/>
      <c r="M1568" s="407" t="s">
        <v>199</v>
      </c>
      <c r="N1568" s="553"/>
    </row>
    <row r="1569" spans="1:14" s="1" customFormat="1" ht="16.5" thickBot="1">
      <c r="A1569" s="549"/>
      <c r="B1569" s="487" t="s">
        <v>200</v>
      </c>
      <c r="C1569" s="488"/>
      <c r="D1569" s="409" t="s">
        <v>201</v>
      </c>
      <c r="E1569" s="409" t="s">
        <v>202</v>
      </c>
      <c r="F1569" s="409" t="s">
        <v>201</v>
      </c>
      <c r="G1569" s="409" t="s">
        <v>202</v>
      </c>
      <c r="H1569" s="514" t="s">
        <v>201</v>
      </c>
      <c r="I1569" s="514" t="s">
        <v>202</v>
      </c>
      <c r="J1569" s="514" t="s">
        <v>201</v>
      </c>
      <c r="K1569" s="514" t="s">
        <v>202</v>
      </c>
      <c r="L1569" s="397"/>
      <c r="M1569" s="410"/>
      <c r="N1569" s="411"/>
    </row>
    <row r="1570" spans="1:7" s="1" customFormat="1" ht="15.75" customHeight="1">
      <c r="A1570" s="2"/>
      <c r="D1570" s="4"/>
      <c r="E1570" s="4"/>
      <c r="F1570" s="4"/>
      <c r="G1570" s="6"/>
    </row>
    <row r="1571" spans="1:7" s="1" customFormat="1" ht="15.75">
      <c r="A1571" s="2"/>
      <c r="D1571" s="4"/>
      <c r="E1571" s="4"/>
      <c r="F1571" s="4"/>
      <c r="G1571" s="6"/>
    </row>
    <row r="1572" spans="1:7" s="1" customFormat="1" ht="15" customHeight="1">
      <c r="A1572" s="2"/>
      <c r="D1572" s="4"/>
      <c r="E1572" s="4"/>
      <c r="F1572" s="4"/>
      <c r="G1572" s="6"/>
    </row>
    <row r="1573" spans="1:7" s="1" customFormat="1" ht="7.5" customHeight="1">
      <c r="A1573" s="2"/>
      <c r="D1573" s="4"/>
      <c r="E1573" s="4"/>
      <c r="F1573" s="4"/>
      <c r="G1573" s="6"/>
    </row>
    <row r="1574" spans="1:7" s="1" customFormat="1" ht="15.75">
      <c r="A1574" s="2"/>
      <c r="D1574" s="4"/>
      <c r="E1574" s="4"/>
      <c r="F1574" s="4"/>
      <c r="G1574" s="6"/>
    </row>
    <row r="1575" spans="1:7" s="1" customFormat="1" ht="15.75">
      <c r="A1575" s="2"/>
      <c r="D1575" s="4"/>
      <c r="E1575" s="4"/>
      <c r="F1575" s="4"/>
      <c r="G1575" s="6"/>
    </row>
    <row r="1576" spans="1:7" s="1" customFormat="1" ht="15.75">
      <c r="A1576" s="2"/>
      <c r="D1576" s="4"/>
      <c r="E1576" s="4"/>
      <c r="F1576" s="4"/>
      <c r="G1576" s="6"/>
    </row>
    <row r="1577" spans="1:7" s="1" customFormat="1" ht="15.75">
      <c r="A1577" s="2"/>
      <c r="D1577" s="4"/>
      <c r="E1577" s="4"/>
      <c r="F1577" s="4"/>
      <c r="G1577" s="6"/>
    </row>
    <row r="1578" spans="1:7" s="1" customFormat="1" ht="15.75">
      <c r="A1578" s="2"/>
      <c r="D1578" s="4"/>
      <c r="E1578" s="4"/>
      <c r="F1578" s="4"/>
      <c r="G1578" s="6"/>
    </row>
    <row r="1579" spans="1:7" s="1" customFormat="1" ht="15.75" customHeight="1">
      <c r="A1579" s="2"/>
      <c r="D1579" s="4"/>
      <c r="E1579" s="4"/>
      <c r="F1579" s="4"/>
      <c r="G1579" s="6"/>
    </row>
    <row r="1580" spans="1:14" s="1" customFormat="1" ht="15.75">
      <c r="A1580" s="2"/>
      <c r="D1580" s="4"/>
      <c r="E1580" s="4"/>
      <c r="F1580" s="4"/>
      <c r="G1580" s="6"/>
      <c r="J1580" s="18"/>
      <c r="K1580" s="18"/>
      <c r="L1580" s="18"/>
      <c r="M1580" s="18"/>
      <c r="N1580" s="18"/>
    </row>
    <row r="1581" spans="1:14" s="1" customFormat="1" ht="6.75" customHeight="1">
      <c r="A1581" s="2"/>
      <c r="D1581" s="4"/>
      <c r="E1581" s="4"/>
      <c r="F1581" s="4"/>
      <c r="G1581" s="6"/>
      <c r="J1581" s="18"/>
      <c r="K1581" s="18"/>
      <c r="L1581" s="18"/>
      <c r="M1581" s="18"/>
      <c r="N1581" s="18"/>
    </row>
    <row r="1582" spans="1:14" s="1" customFormat="1" ht="15.75">
      <c r="A1582" s="2"/>
      <c r="D1582" s="4"/>
      <c r="E1582" s="4"/>
      <c r="F1582" s="4"/>
      <c r="G1582" s="6"/>
      <c r="J1582" s="18"/>
      <c r="K1582" s="18"/>
      <c r="L1582" s="18"/>
      <c r="M1582" s="18"/>
      <c r="N1582" s="18"/>
    </row>
    <row r="1583" spans="1:14" s="1" customFormat="1" ht="15.75">
      <c r="A1583" s="2"/>
      <c r="D1583" s="4"/>
      <c r="E1583" s="4"/>
      <c r="F1583" s="4"/>
      <c r="G1583" s="6"/>
      <c r="L1583" s="20"/>
      <c r="M1583" s="18"/>
      <c r="N1583" s="18"/>
    </row>
    <row r="1584" spans="1:12" s="1" customFormat="1" ht="15.75">
      <c r="A1584" s="2"/>
      <c r="D1584" s="4"/>
      <c r="E1584" s="4"/>
      <c r="F1584" s="4"/>
      <c r="G1584" s="6"/>
      <c r="L1584" s="19"/>
    </row>
    <row r="1585" spans="1:12" s="1" customFormat="1" ht="15.75">
      <c r="A1585" s="2"/>
      <c r="D1585" s="4"/>
      <c r="E1585" s="4"/>
      <c r="F1585" s="4"/>
      <c r="G1585" s="6"/>
      <c r="L1585" s="19"/>
    </row>
    <row r="1586" spans="1:12" s="1" customFormat="1" ht="9" customHeight="1">
      <c r="A1586" s="2"/>
      <c r="D1586" s="4"/>
      <c r="E1586" s="4"/>
      <c r="F1586" s="4"/>
      <c r="G1586" s="6"/>
      <c r="L1586" s="19"/>
    </row>
    <row r="1587" spans="1:12" s="1" customFormat="1" ht="15.75" customHeight="1">
      <c r="A1587" s="2"/>
      <c r="D1587" s="4"/>
      <c r="E1587" s="4"/>
      <c r="F1587" s="4"/>
      <c r="G1587" s="6"/>
      <c r="L1587" s="19"/>
    </row>
    <row r="1588" spans="1:12" s="1" customFormat="1" ht="15.75" customHeight="1">
      <c r="A1588" s="2"/>
      <c r="D1588" s="4"/>
      <c r="E1588" s="4"/>
      <c r="F1588" s="4"/>
      <c r="G1588" s="6"/>
      <c r="L1588" s="19"/>
    </row>
    <row r="1589" spans="1:12" s="1" customFormat="1" ht="15.75">
      <c r="A1589" s="2"/>
      <c r="D1589" s="4"/>
      <c r="E1589" s="4"/>
      <c r="F1589" s="4"/>
      <c r="G1589" s="6"/>
      <c r="L1589" s="19"/>
    </row>
    <row r="1590" spans="1:12" s="1" customFormat="1" ht="15.75">
      <c r="A1590" s="2"/>
      <c r="D1590" s="4"/>
      <c r="E1590" s="4"/>
      <c r="F1590" s="4"/>
      <c r="G1590" s="6"/>
      <c r="L1590" s="19"/>
    </row>
    <row r="1591" spans="1:12" s="1" customFormat="1" ht="15.75" customHeight="1">
      <c r="A1591" s="2"/>
      <c r="D1591" s="4"/>
      <c r="E1591" s="4"/>
      <c r="F1591" s="4"/>
      <c r="G1591" s="6"/>
      <c r="L1591" s="19"/>
    </row>
    <row r="1592" spans="1:12" s="1" customFormat="1" ht="15.75" customHeight="1">
      <c r="A1592" s="2"/>
      <c r="D1592" s="4"/>
      <c r="E1592" s="4"/>
      <c r="F1592" s="4"/>
      <c r="G1592" s="6"/>
      <c r="L1592" s="19"/>
    </row>
    <row r="1593" spans="1:12" s="1" customFormat="1" ht="15.75" customHeight="1">
      <c r="A1593" s="2"/>
      <c r="D1593" s="4"/>
      <c r="E1593" s="4"/>
      <c r="F1593" s="4"/>
      <c r="G1593" s="6"/>
      <c r="L1593" s="19"/>
    </row>
    <row r="1594" spans="1:12" s="1" customFormat="1" ht="15.75" customHeight="1">
      <c r="A1594" s="2"/>
      <c r="D1594" s="4"/>
      <c r="E1594" s="4"/>
      <c r="F1594" s="4"/>
      <c r="G1594" s="6"/>
      <c r="L1594" s="19"/>
    </row>
    <row r="1595" spans="1:12" s="1" customFormat="1" ht="15.75" customHeight="1">
      <c r="A1595" s="2"/>
      <c r="D1595" s="4"/>
      <c r="E1595" s="4"/>
      <c r="F1595" s="4"/>
      <c r="G1595" s="6"/>
      <c r="L1595" s="19"/>
    </row>
    <row r="1596" spans="1:12" s="1" customFormat="1" ht="15.75">
      <c r="A1596" s="2"/>
      <c r="D1596" s="4"/>
      <c r="E1596" s="4"/>
      <c r="F1596" s="4"/>
      <c r="G1596" s="6"/>
      <c r="L1596" s="19"/>
    </row>
    <row r="1597" spans="1:12" s="1" customFormat="1" ht="18.75" customHeight="1">
      <c r="A1597" s="2"/>
      <c r="D1597" s="4"/>
      <c r="E1597" s="4"/>
      <c r="F1597" s="4"/>
      <c r="G1597" s="6"/>
      <c r="L1597" s="19"/>
    </row>
    <row r="1598" spans="1:12" s="1" customFormat="1" ht="15.75">
      <c r="A1598" s="2"/>
      <c r="D1598" s="4"/>
      <c r="E1598" s="4"/>
      <c r="F1598" s="4"/>
      <c r="G1598" s="6"/>
      <c r="L1598" s="19"/>
    </row>
    <row r="1599" spans="1:12" s="1" customFormat="1" ht="15.75" customHeight="1">
      <c r="A1599" s="2"/>
      <c r="D1599" s="4"/>
      <c r="E1599" s="4"/>
      <c r="F1599" s="4"/>
      <c r="G1599" s="6"/>
      <c r="L1599" s="19"/>
    </row>
    <row r="1600" spans="1:12" s="1" customFormat="1" ht="15.75" customHeight="1">
      <c r="A1600" s="2"/>
      <c r="D1600" s="4"/>
      <c r="E1600" s="4"/>
      <c r="F1600" s="4"/>
      <c r="G1600" s="6"/>
      <c r="L1600" s="19"/>
    </row>
    <row r="1601" spans="1:12" s="1" customFormat="1" ht="15.75" customHeight="1">
      <c r="A1601" s="2"/>
      <c r="D1601" s="4"/>
      <c r="E1601" s="4"/>
      <c r="F1601" s="4"/>
      <c r="G1601" s="6"/>
      <c r="L1601" s="19"/>
    </row>
    <row r="1602" spans="1:12" s="1" customFormat="1" ht="29.25" customHeight="1">
      <c r="A1602" s="2"/>
      <c r="D1602" s="4"/>
      <c r="E1602" s="4"/>
      <c r="F1602" s="4"/>
      <c r="G1602" s="6"/>
      <c r="L1602" s="19"/>
    </row>
    <row r="1603" spans="1:12" s="1" customFormat="1" ht="15.75" customHeight="1">
      <c r="A1603" s="2"/>
      <c r="D1603" s="4"/>
      <c r="E1603" s="4"/>
      <c r="F1603" s="4"/>
      <c r="G1603" s="6"/>
      <c r="L1603" s="19"/>
    </row>
    <row r="1604" spans="1:12" s="1" customFormat="1" ht="15" customHeight="1">
      <c r="A1604" s="2"/>
      <c r="D1604" s="4"/>
      <c r="E1604" s="4"/>
      <c r="F1604" s="4"/>
      <c r="G1604" s="6"/>
      <c r="L1604" s="19"/>
    </row>
    <row r="1605" spans="1:12" s="1" customFormat="1" ht="15" customHeight="1">
      <c r="A1605" s="2"/>
      <c r="D1605" s="4"/>
      <c r="E1605" s="4"/>
      <c r="F1605" s="4"/>
      <c r="G1605" s="6"/>
      <c r="L1605" s="19"/>
    </row>
    <row r="1606" spans="1:12" s="1" customFormat="1" ht="15.75">
      <c r="A1606" s="2"/>
      <c r="D1606" s="4"/>
      <c r="E1606" s="4"/>
      <c r="F1606" s="4"/>
      <c r="G1606" s="6"/>
      <c r="L1606" s="19"/>
    </row>
    <row r="1607" spans="1:12" s="1" customFormat="1" ht="15.75" customHeight="1">
      <c r="A1607" s="2"/>
      <c r="D1607" s="4"/>
      <c r="E1607" s="4"/>
      <c r="F1607" s="4"/>
      <c r="G1607" s="6"/>
      <c r="L1607" s="19"/>
    </row>
    <row r="1608" spans="1:12" s="1" customFormat="1" ht="15.75" customHeight="1">
      <c r="A1608" s="2"/>
      <c r="D1608" s="4"/>
      <c r="E1608" s="4"/>
      <c r="F1608" s="4"/>
      <c r="G1608" s="6"/>
      <c r="L1608" s="19"/>
    </row>
    <row r="1609" spans="1:12" s="1" customFormat="1" ht="15.75">
      <c r="A1609" s="2"/>
      <c r="D1609" s="4"/>
      <c r="E1609" s="4"/>
      <c r="F1609" s="4"/>
      <c r="G1609" s="6"/>
      <c r="L1609" s="19"/>
    </row>
    <row r="1610" spans="1:12" s="1" customFormat="1" ht="15" customHeight="1">
      <c r="A1610" s="2"/>
      <c r="D1610" s="4"/>
      <c r="E1610" s="4"/>
      <c r="F1610" s="4"/>
      <c r="G1610" s="6"/>
      <c r="L1610" s="19"/>
    </row>
    <row r="1611" spans="1:12" s="1" customFormat="1" ht="15.75">
      <c r="A1611" s="2"/>
      <c r="D1611" s="4"/>
      <c r="E1611" s="4"/>
      <c r="F1611" s="4"/>
      <c r="G1611" s="6"/>
      <c r="L1611" s="19"/>
    </row>
    <row r="1612" spans="1:12" s="1" customFormat="1" ht="15.75">
      <c r="A1612" s="2"/>
      <c r="D1612" s="4"/>
      <c r="E1612" s="4"/>
      <c r="F1612" s="4"/>
      <c r="G1612" s="6"/>
      <c r="L1612" s="19"/>
    </row>
    <row r="1613" spans="1:12" s="1" customFormat="1" ht="15.75">
      <c r="A1613" s="2"/>
      <c r="D1613" s="4"/>
      <c r="E1613" s="4"/>
      <c r="F1613" s="4"/>
      <c r="G1613" s="6"/>
      <c r="L1613" s="19"/>
    </row>
    <row r="1614" spans="1:12" s="1" customFormat="1" ht="15.75">
      <c r="A1614" s="2"/>
      <c r="D1614" s="4"/>
      <c r="E1614" s="4"/>
      <c r="F1614" s="4"/>
      <c r="G1614" s="6"/>
      <c r="L1614" s="19"/>
    </row>
    <row r="1615" spans="1:12" s="1" customFormat="1" ht="15.75">
      <c r="A1615" s="2"/>
      <c r="D1615" s="4"/>
      <c r="E1615" s="4"/>
      <c r="F1615" s="4"/>
      <c r="G1615" s="6"/>
      <c r="L1615" s="19"/>
    </row>
    <row r="1616" spans="1:12" s="1" customFormat="1" ht="15.75">
      <c r="A1616" s="2"/>
      <c r="D1616" s="4"/>
      <c r="E1616" s="4"/>
      <c r="F1616" s="4"/>
      <c r="G1616" s="6"/>
      <c r="L1616" s="19"/>
    </row>
    <row r="1617" spans="1:12" s="1" customFormat="1" ht="15.75">
      <c r="A1617" s="2"/>
      <c r="D1617" s="4"/>
      <c r="E1617" s="4"/>
      <c r="F1617" s="4"/>
      <c r="G1617" s="6"/>
      <c r="L1617" s="19"/>
    </row>
    <row r="1618" spans="1:12" s="1" customFormat="1" ht="15.75" customHeight="1">
      <c r="A1618" s="2"/>
      <c r="D1618" s="4"/>
      <c r="E1618" s="4"/>
      <c r="F1618" s="4"/>
      <c r="G1618" s="6"/>
      <c r="L1618" s="19"/>
    </row>
    <row r="1619" spans="1:12" s="1" customFormat="1" ht="15.75" customHeight="1">
      <c r="A1619" s="2"/>
      <c r="D1619" s="4"/>
      <c r="E1619" s="4"/>
      <c r="F1619" s="4"/>
      <c r="G1619" s="6"/>
      <c r="L1619" s="19"/>
    </row>
    <row r="1620" spans="1:12" s="1" customFormat="1" ht="15.75">
      <c r="A1620" s="2"/>
      <c r="D1620" s="4"/>
      <c r="E1620" s="4"/>
      <c r="F1620" s="4"/>
      <c r="G1620" s="6"/>
      <c r="L1620" s="19"/>
    </row>
    <row r="1621" spans="1:12" s="1" customFormat="1" ht="15.75" customHeight="1">
      <c r="A1621" s="2"/>
      <c r="D1621" s="4"/>
      <c r="E1621" s="4"/>
      <c r="F1621" s="4"/>
      <c r="G1621" s="6"/>
      <c r="L1621" s="19"/>
    </row>
    <row r="1622" spans="1:12" s="1" customFormat="1" ht="15.75" customHeight="1">
      <c r="A1622" s="2"/>
      <c r="D1622" s="4"/>
      <c r="E1622" s="4"/>
      <c r="F1622" s="4"/>
      <c r="G1622" s="6"/>
      <c r="L1622" s="19"/>
    </row>
    <row r="1623" spans="1:12" s="1" customFormat="1" ht="15.75" customHeight="1">
      <c r="A1623" s="2"/>
      <c r="D1623" s="4"/>
      <c r="E1623" s="4"/>
      <c r="F1623" s="4"/>
      <c r="G1623" s="6"/>
      <c r="L1623" s="19"/>
    </row>
    <row r="1624" spans="1:12" s="1" customFormat="1" ht="15.75" customHeight="1">
      <c r="A1624" s="2"/>
      <c r="D1624" s="4"/>
      <c r="E1624" s="4"/>
      <c r="F1624" s="4"/>
      <c r="G1624" s="6"/>
      <c r="L1624" s="19"/>
    </row>
    <row r="1625" spans="1:12" s="1" customFormat="1" ht="15.75" customHeight="1">
      <c r="A1625" s="2"/>
      <c r="D1625" s="4"/>
      <c r="E1625" s="4"/>
      <c r="F1625" s="4"/>
      <c r="G1625" s="6"/>
      <c r="L1625" s="19"/>
    </row>
    <row r="1626" spans="1:12" s="1" customFormat="1" ht="15.75" customHeight="1">
      <c r="A1626" s="2"/>
      <c r="D1626" s="4"/>
      <c r="E1626" s="4"/>
      <c r="F1626" s="4"/>
      <c r="G1626" s="6"/>
      <c r="L1626" s="19"/>
    </row>
    <row r="1627" spans="1:12" s="1" customFormat="1" ht="15.75" customHeight="1">
      <c r="A1627" s="2"/>
      <c r="D1627" s="4"/>
      <c r="E1627" s="4"/>
      <c r="F1627" s="4"/>
      <c r="G1627" s="6"/>
      <c r="L1627" s="19"/>
    </row>
    <row r="1628" spans="1:12" s="1" customFormat="1" ht="15.75" customHeight="1">
      <c r="A1628" s="2"/>
      <c r="D1628" s="4"/>
      <c r="E1628" s="4"/>
      <c r="F1628" s="4"/>
      <c r="G1628" s="6"/>
      <c r="L1628" s="19"/>
    </row>
    <row r="1629" spans="1:12" s="1" customFormat="1" ht="15.75" customHeight="1">
      <c r="A1629" s="2"/>
      <c r="D1629" s="4"/>
      <c r="E1629" s="4"/>
      <c r="F1629" s="4"/>
      <c r="G1629" s="6"/>
      <c r="L1629" s="19"/>
    </row>
    <row r="1630" spans="1:12" s="1" customFormat="1" ht="15.75" customHeight="1">
      <c r="A1630" s="2"/>
      <c r="D1630" s="4"/>
      <c r="E1630" s="4"/>
      <c r="F1630" s="4"/>
      <c r="G1630" s="6"/>
      <c r="L1630" s="19"/>
    </row>
    <row r="1631" spans="1:12" s="1" customFormat="1" ht="15.75" customHeight="1">
      <c r="A1631" s="2"/>
      <c r="D1631" s="4"/>
      <c r="E1631" s="4"/>
      <c r="F1631" s="4"/>
      <c r="G1631" s="6"/>
      <c r="L1631" s="19"/>
    </row>
    <row r="1632" spans="1:12" s="1" customFormat="1" ht="15.75" customHeight="1">
      <c r="A1632" s="2"/>
      <c r="D1632" s="4"/>
      <c r="E1632" s="4"/>
      <c r="F1632" s="4"/>
      <c r="G1632" s="6"/>
      <c r="L1632" s="19"/>
    </row>
    <row r="1633" spans="1:12" s="1" customFormat="1" ht="15.75" customHeight="1">
      <c r="A1633" s="2"/>
      <c r="D1633" s="4"/>
      <c r="E1633" s="4"/>
      <c r="F1633" s="4"/>
      <c r="G1633" s="6"/>
      <c r="L1633" s="19"/>
    </row>
    <row r="1634" spans="1:12" s="1" customFormat="1" ht="15.75">
      <c r="A1634" s="2"/>
      <c r="D1634" s="4"/>
      <c r="E1634" s="4"/>
      <c r="F1634" s="4"/>
      <c r="G1634" s="6"/>
      <c r="L1634" s="19"/>
    </row>
    <row r="1635" spans="1:12" s="1" customFormat="1" ht="15.75" customHeight="1">
      <c r="A1635" s="2"/>
      <c r="D1635" s="4"/>
      <c r="E1635" s="4"/>
      <c r="F1635" s="4"/>
      <c r="G1635" s="6"/>
      <c r="L1635" s="19"/>
    </row>
    <row r="1636" spans="1:12" s="1" customFormat="1" ht="15.75" customHeight="1">
      <c r="A1636" s="2"/>
      <c r="D1636" s="4"/>
      <c r="E1636" s="4"/>
      <c r="F1636" s="4"/>
      <c r="G1636" s="6"/>
      <c r="L1636" s="19"/>
    </row>
    <row r="1637" spans="1:12" s="1" customFormat="1" ht="15.75" customHeight="1">
      <c r="A1637" s="2"/>
      <c r="D1637" s="4"/>
      <c r="E1637" s="4"/>
      <c r="F1637" s="4"/>
      <c r="G1637" s="6"/>
      <c r="L1637" s="19"/>
    </row>
    <row r="1638" spans="1:12" s="1" customFormat="1" ht="15.75" customHeight="1">
      <c r="A1638" s="2"/>
      <c r="D1638" s="4"/>
      <c r="E1638" s="4"/>
      <c r="F1638" s="4"/>
      <c r="G1638" s="6"/>
      <c r="L1638" s="19"/>
    </row>
    <row r="1639" spans="1:12" s="1" customFormat="1" ht="15.75" customHeight="1">
      <c r="A1639" s="2"/>
      <c r="D1639" s="4"/>
      <c r="E1639" s="4"/>
      <c r="F1639" s="4"/>
      <c r="G1639" s="6"/>
      <c r="L1639" s="19"/>
    </row>
    <row r="1640" spans="1:12" s="1" customFormat="1" ht="15.75" customHeight="1">
      <c r="A1640" s="2"/>
      <c r="D1640" s="4"/>
      <c r="E1640" s="4"/>
      <c r="F1640" s="4"/>
      <c r="G1640" s="6"/>
      <c r="L1640" s="19"/>
    </row>
    <row r="1641" spans="1:12" s="1" customFormat="1" ht="15.75" customHeight="1">
      <c r="A1641" s="2"/>
      <c r="D1641" s="4"/>
      <c r="E1641" s="4"/>
      <c r="F1641" s="4"/>
      <c r="G1641" s="6"/>
      <c r="L1641" s="19"/>
    </row>
    <row r="1642" spans="1:12" s="1" customFormat="1" ht="15.75" customHeight="1">
      <c r="A1642" s="2"/>
      <c r="D1642" s="4"/>
      <c r="E1642" s="4"/>
      <c r="F1642" s="4"/>
      <c r="G1642" s="6"/>
      <c r="L1642" s="19"/>
    </row>
    <row r="1643" spans="1:12" s="1" customFormat="1" ht="15.75" customHeight="1">
      <c r="A1643" s="2"/>
      <c r="D1643" s="4"/>
      <c r="E1643" s="4"/>
      <c r="F1643" s="4"/>
      <c r="G1643" s="6"/>
      <c r="L1643" s="19"/>
    </row>
    <row r="1644" spans="1:12" s="1" customFormat="1" ht="15.75" customHeight="1">
      <c r="A1644" s="2"/>
      <c r="D1644" s="4"/>
      <c r="E1644" s="4"/>
      <c r="F1644" s="4"/>
      <c r="G1644" s="6"/>
      <c r="L1644" s="19"/>
    </row>
    <row r="1645" spans="1:12" s="1" customFormat="1" ht="15" customHeight="1">
      <c r="A1645" s="2"/>
      <c r="D1645" s="4"/>
      <c r="E1645" s="4"/>
      <c r="F1645" s="4"/>
      <c r="G1645" s="6"/>
      <c r="L1645" s="19"/>
    </row>
    <row r="1646" spans="1:12" s="1" customFormat="1" ht="15.75">
      <c r="A1646" s="2"/>
      <c r="D1646" s="4"/>
      <c r="E1646" s="4"/>
      <c r="F1646" s="4"/>
      <c r="G1646" s="6"/>
      <c r="L1646" s="19"/>
    </row>
    <row r="1647" spans="1:12" s="1" customFormat="1" ht="15.75">
      <c r="A1647" s="2"/>
      <c r="D1647" s="4"/>
      <c r="E1647" s="4"/>
      <c r="F1647" s="4"/>
      <c r="G1647" s="6"/>
      <c r="L1647" s="19"/>
    </row>
    <row r="1648" spans="1:12" s="1" customFormat="1" ht="15.75">
      <c r="A1648" s="2"/>
      <c r="D1648" s="4"/>
      <c r="E1648" s="4"/>
      <c r="F1648" s="4"/>
      <c r="G1648" s="6"/>
      <c r="L1648" s="19"/>
    </row>
    <row r="1649" spans="1:12" s="1" customFormat="1" ht="15.75">
      <c r="A1649" s="2"/>
      <c r="D1649" s="4"/>
      <c r="E1649" s="4"/>
      <c r="F1649" s="4"/>
      <c r="G1649" s="6"/>
      <c r="L1649" s="19"/>
    </row>
    <row r="1650" spans="1:12" s="1" customFormat="1" ht="15.75">
      <c r="A1650" s="2"/>
      <c r="D1650" s="4"/>
      <c r="E1650" s="4"/>
      <c r="F1650" s="4"/>
      <c r="G1650" s="6"/>
      <c r="L1650" s="19"/>
    </row>
    <row r="1651" spans="1:12" s="1" customFormat="1" ht="15.75">
      <c r="A1651" s="2"/>
      <c r="D1651" s="4"/>
      <c r="E1651" s="4"/>
      <c r="F1651" s="4"/>
      <c r="G1651" s="6"/>
      <c r="L1651" s="19"/>
    </row>
    <row r="1652" spans="1:12" s="1" customFormat="1" ht="15.75">
      <c r="A1652" s="2"/>
      <c r="D1652" s="4"/>
      <c r="E1652" s="4"/>
      <c r="F1652" s="4"/>
      <c r="G1652" s="6"/>
      <c r="L1652" s="19"/>
    </row>
    <row r="1653" spans="1:12" s="1" customFormat="1" ht="15.75">
      <c r="A1653" s="2"/>
      <c r="D1653" s="4"/>
      <c r="E1653" s="4"/>
      <c r="F1653" s="4"/>
      <c r="G1653" s="6"/>
      <c r="L1653" s="19"/>
    </row>
    <row r="1654" spans="1:12" s="1" customFormat="1" ht="15.75">
      <c r="A1654" s="2"/>
      <c r="D1654" s="4"/>
      <c r="E1654" s="4"/>
      <c r="F1654" s="4"/>
      <c r="G1654" s="6"/>
      <c r="L1654" s="19"/>
    </row>
    <row r="1655" spans="1:12" s="1" customFormat="1" ht="15.75">
      <c r="A1655" s="2"/>
      <c r="D1655" s="4"/>
      <c r="E1655" s="4"/>
      <c r="F1655" s="4"/>
      <c r="G1655" s="6"/>
      <c r="L1655" s="19"/>
    </row>
    <row r="1656" spans="1:12" s="1" customFormat="1" ht="15.75">
      <c r="A1656" s="2"/>
      <c r="D1656" s="4"/>
      <c r="E1656" s="4"/>
      <c r="F1656" s="4"/>
      <c r="G1656" s="6"/>
      <c r="L1656" s="19"/>
    </row>
    <row r="1657" spans="1:12" s="1" customFormat="1" ht="15.75">
      <c r="A1657" s="2"/>
      <c r="D1657" s="4"/>
      <c r="E1657" s="4"/>
      <c r="F1657" s="4"/>
      <c r="G1657" s="6"/>
      <c r="L1657" s="19"/>
    </row>
    <row r="1658" spans="1:12" s="1" customFormat="1" ht="15.75">
      <c r="A1658" s="2"/>
      <c r="D1658" s="4"/>
      <c r="E1658" s="4"/>
      <c r="F1658" s="4"/>
      <c r="G1658" s="6"/>
      <c r="L1658" s="19"/>
    </row>
    <row r="1659" spans="1:12" s="1" customFormat="1" ht="15.75">
      <c r="A1659" s="2"/>
      <c r="D1659" s="4"/>
      <c r="E1659" s="4"/>
      <c r="F1659" s="4"/>
      <c r="G1659" s="6"/>
      <c r="L1659" s="19"/>
    </row>
    <row r="1660" spans="1:12" s="1" customFormat="1" ht="15.75">
      <c r="A1660" s="2"/>
      <c r="D1660" s="4"/>
      <c r="E1660" s="4"/>
      <c r="F1660" s="4"/>
      <c r="G1660" s="6"/>
      <c r="L1660" s="19"/>
    </row>
    <row r="1661" spans="1:12" s="1" customFormat="1" ht="15.75">
      <c r="A1661" s="2"/>
      <c r="D1661" s="4"/>
      <c r="E1661" s="4"/>
      <c r="F1661" s="4"/>
      <c r="G1661" s="6"/>
      <c r="L1661" s="19"/>
    </row>
    <row r="1662" spans="1:12" s="1" customFormat="1" ht="15.75">
      <c r="A1662" s="2"/>
      <c r="D1662" s="4"/>
      <c r="E1662" s="4"/>
      <c r="F1662" s="4"/>
      <c r="G1662" s="6"/>
      <c r="L1662" s="19"/>
    </row>
    <row r="1663" spans="1:12" s="1" customFormat="1" ht="15.75">
      <c r="A1663" s="2"/>
      <c r="D1663" s="4"/>
      <c r="E1663" s="4"/>
      <c r="F1663" s="4"/>
      <c r="G1663" s="6"/>
      <c r="L1663" s="19"/>
    </row>
    <row r="1664" spans="1:12" s="1" customFormat="1" ht="15.75">
      <c r="A1664" s="2"/>
      <c r="D1664" s="4"/>
      <c r="E1664" s="4"/>
      <c r="F1664" s="4"/>
      <c r="G1664" s="6"/>
      <c r="L1664" s="19"/>
    </row>
    <row r="1665" spans="1:12" s="1" customFormat="1" ht="15.75" customHeight="1">
      <c r="A1665" s="2"/>
      <c r="D1665" s="4"/>
      <c r="E1665" s="4"/>
      <c r="F1665" s="4"/>
      <c r="G1665" s="6"/>
      <c r="L1665" s="19"/>
    </row>
    <row r="1666" spans="1:12" s="1" customFormat="1" ht="15.75" customHeight="1">
      <c r="A1666" s="2"/>
      <c r="D1666" s="4"/>
      <c r="E1666" s="4"/>
      <c r="F1666" s="4"/>
      <c r="G1666" s="6"/>
      <c r="L1666" s="19"/>
    </row>
    <row r="1667" spans="1:12" s="1" customFormat="1" ht="15.75" customHeight="1">
      <c r="A1667" s="2"/>
      <c r="D1667" s="4"/>
      <c r="E1667" s="4"/>
      <c r="F1667" s="4"/>
      <c r="G1667" s="6"/>
      <c r="L1667" s="19"/>
    </row>
    <row r="1668" spans="1:12" s="1" customFormat="1" ht="15.75">
      <c r="A1668" s="2"/>
      <c r="D1668" s="4"/>
      <c r="E1668" s="4"/>
      <c r="F1668" s="4"/>
      <c r="G1668" s="6"/>
      <c r="L1668" s="19"/>
    </row>
    <row r="1669" spans="1:12" s="1" customFormat="1" ht="15.75" customHeight="1">
      <c r="A1669" s="2"/>
      <c r="D1669" s="4"/>
      <c r="E1669" s="4"/>
      <c r="F1669" s="4"/>
      <c r="G1669" s="6"/>
      <c r="L1669" s="19"/>
    </row>
    <row r="1670" spans="1:12" s="1" customFormat="1" ht="15.75" customHeight="1">
      <c r="A1670" s="2"/>
      <c r="D1670" s="4"/>
      <c r="E1670" s="4"/>
      <c r="F1670" s="4"/>
      <c r="G1670" s="6"/>
      <c r="L1670" s="19"/>
    </row>
    <row r="1671" spans="1:12" s="1" customFormat="1" ht="15.75" customHeight="1">
      <c r="A1671" s="2"/>
      <c r="D1671" s="4"/>
      <c r="E1671" s="4"/>
      <c r="F1671" s="4"/>
      <c r="G1671" s="6"/>
      <c r="L1671" s="19"/>
    </row>
    <row r="1672" spans="1:12" s="1" customFormat="1" ht="15.75" customHeight="1">
      <c r="A1672" s="2"/>
      <c r="D1672" s="4"/>
      <c r="E1672" s="4"/>
      <c r="F1672" s="4"/>
      <c r="G1672" s="6"/>
      <c r="L1672" s="19"/>
    </row>
  </sheetData>
  <sheetProtection/>
  <mergeCells count="275">
    <mergeCell ref="N1566:N1568"/>
    <mergeCell ref="D1567:E1567"/>
    <mergeCell ref="F1567:G1567"/>
    <mergeCell ref="H1567:I1567"/>
    <mergeCell ref="J1567:K1567"/>
    <mergeCell ref="N1545:N1547"/>
    <mergeCell ref="D1546:E1546"/>
    <mergeCell ref="F1546:G1546"/>
    <mergeCell ref="H1546:I1546"/>
    <mergeCell ref="J1546:K1546"/>
    <mergeCell ref="A1566:A1569"/>
    <mergeCell ref="B1566:B1567"/>
    <mergeCell ref="C1566:C1567"/>
    <mergeCell ref="D1566:G1566"/>
    <mergeCell ref="H1566:K1566"/>
    <mergeCell ref="N1522:N1524"/>
    <mergeCell ref="D1523:E1523"/>
    <mergeCell ref="F1523:G1523"/>
    <mergeCell ref="H1523:I1523"/>
    <mergeCell ref="J1523:K1523"/>
    <mergeCell ref="A1545:A1548"/>
    <mergeCell ref="B1545:B1546"/>
    <mergeCell ref="C1545:C1546"/>
    <mergeCell ref="D1545:G1545"/>
    <mergeCell ref="H1545:K1545"/>
    <mergeCell ref="N1488:N1490"/>
    <mergeCell ref="D1489:E1489"/>
    <mergeCell ref="F1489:G1489"/>
    <mergeCell ref="H1489:I1489"/>
    <mergeCell ref="J1489:K1489"/>
    <mergeCell ref="A1522:A1525"/>
    <mergeCell ref="B1522:B1523"/>
    <mergeCell ref="C1522:C1523"/>
    <mergeCell ref="D1522:G1522"/>
    <mergeCell ref="H1522:K1522"/>
    <mergeCell ref="N1474:N1476"/>
    <mergeCell ref="D1475:E1475"/>
    <mergeCell ref="F1475:G1475"/>
    <mergeCell ref="H1475:I1475"/>
    <mergeCell ref="J1475:K1475"/>
    <mergeCell ref="A1488:A1491"/>
    <mergeCell ref="B1488:B1489"/>
    <mergeCell ref="C1488:C1489"/>
    <mergeCell ref="D1488:G1488"/>
    <mergeCell ref="H1488:K1488"/>
    <mergeCell ref="N1467:N1469"/>
    <mergeCell ref="D1468:E1468"/>
    <mergeCell ref="F1468:G1468"/>
    <mergeCell ref="H1468:I1468"/>
    <mergeCell ref="J1468:K1468"/>
    <mergeCell ref="A1474:A1477"/>
    <mergeCell ref="B1474:B1475"/>
    <mergeCell ref="C1474:C1475"/>
    <mergeCell ref="D1474:G1474"/>
    <mergeCell ref="H1474:K1474"/>
    <mergeCell ref="N1446:N1448"/>
    <mergeCell ref="D1447:E1447"/>
    <mergeCell ref="F1447:G1447"/>
    <mergeCell ref="H1447:I1447"/>
    <mergeCell ref="J1447:K1447"/>
    <mergeCell ref="A1467:A1470"/>
    <mergeCell ref="B1467:B1468"/>
    <mergeCell ref="C1467:C1468"/>
    <mergeCell ref="D1467:G1467"/>
    <mergeCell ref="H1467:K1467"/>
    <mergeCell ref="N1416:N1418"/>
    <mergeCell ref="D1417:E1417"/>
    <mergeCell ref="F1417:G1417"/>
    <mergeCell ref="H1417:I1417"/>
    <mergeCell ref="J1417:K1417"/>
    <mergeCell ref="A1446:A1449"/>
    <mergeCell ref="B1446:B1447"/>
    <mergeCell ref="C1446:C1447"/>
    <mergeCell ref="D1446:G1446"/>
    <mergeCell ref="H1446:K1446"/>
    <mergeCell ref="N1382:N1384"/>
    <mergeCell ref="D1383:E1383"/>
    <mergeCell ref="F1383:G1383"/>
    <mergeCell ref="H1383:I1383"/>
    <mergeCell ref="J1383:K1383"/>
    <mergeCell ref="A1416:A1419"/>
    <mergeCell ref="B1416:B1417"/>
    <mergeCell ref="C1416:C1417"/>
    <mergeCell ref="D1416:G1416"/>
    <mergeCell ref="H1416:K1416"/>
    <mergeCell ref="F1363:G1363"/>
    <mergeCell ref="H1363:I1363"/>
    <mergeCell ref="J1363:K1363"/>
    <mergeCell ref="A1382:A1385"/>
    <mergeCell ref="B1382:B1383"/>
    <mergeCell ref="C1382:C1383"/>
    <mergeCell ref="D1382:G1382"/>
    <mergeCell ref="H1382:K1382"/>
    <mergeCell ref="A1319:N1319"/>
    <mergeCell ref="A1320:A1321"/>
    <mergeCell ref="B1321:N1321"/>
    <mergeCell ref="A1362:A1365"/>
    <mergeCell ref="B1362:B1363"/>
    <mergeCell ref="C1362:C1363"/>
    <mergeCell ref="D1362:G1362"/>
    <mergeCell ref="H1362:K1362"/>
    <mergeCell ref="N1362:N1364"/>
    <mergeCell ref="D1363:E1363"/>
    <mergeCell ref="B1206:C1206"/>
    <mergeCell ref="A1221:D1221"/>
    <mergeCell ref="A1222:A1223"/>
    <mergeCell ref="B1222:D1222"/>
    <mergeCell ref="A1280:N1280"/>
    <mergeCell ref="A1281:A1282"/>
    <mergeCell ref="B1282:N1282"/>
    <mergeCell ref="A1067:C1067"/>
    <mergeCell ref="A1068:B1068"/>
    <mergeCell ref="C1068:C1069"/>
    <mergeCell ref="A1076:A1077"/>
    <mergeCell ref="A1093:C1093"/>
    <mergeCell ref="A1094:A1095"/>
    <mergeCell ref="B1094:C1094"/>
    <mergeCell ref="A1054:A1055"/>
    <mergeCell ref="A1057:A1058"/>
    <mergeCell ref="A1059:A1060"/>
    <mergeCell ref="A1061:A1062"/>
    <mergeCell ref="A1063:A1064"/>
    <mergeCell ref="A1065:A1066"/>
    <mergeCell ref="A1040:A1041"/>
    <mergeCell ref="A1042:C1042"/>
    <mergeCell ref="A1043:B1043"/>
    <mergeCell ref="C1043:C1044"/>
    <mergeCell ref="A1049:A1050"/>
    <mergeCell ref="A1051:A1052"/>
    <mergeCell ref="A1027:A1028"/>
    <mergeCell ref="A1030:A1031"/>
    <mergeCell ref="A1032:A1033"/>
    <mergeCell ref="A1034:A1035"/>
    <mergeCell ref="A1036:A1037"/>
    <mergeCell ref="A1038:A1039"/>
    <mergeCell ref="A1015:B1015"/>
    <mergeCell ref="C1015:C1016"/>
    <mergeCell ref="A1019:A1020"/>
    <mergeCell ref="A1021:A1022"/>
    <mergeCell ref="A1023:A1024"/>
    <mergeCell ref="A1025:A1026"/>
    <mergeCell ref="A1004:A1005"/>
    <mergeCell ref="A1006:A1007"/>
    <mergeCell ref="A1008:A1009"/>
    <mergeCell ref="A1010:A1011"/>
    <mergeCell ref="A1012:A1013"/>
    <mergeCell ref="A1014:C1014"/>
    <mergeCell ref="A991:A992"/>
    <mergeCell ref="A993:A994"/>
    <mergeCell ref="A995:A996"/>
    <mergeCell ref="A997:A998"/>
    <mergeCell ref="A999:A1000"/>
    <mergeCell ref="A1002:A1003"/>
    <mergeCell ref="A911:D911"/>
    <mergeCell ref="A912:A913"/>
    <mergeCell ref="B912:D912"/>
    <mergeCell ref="A985:B985"/>
    <mergeCell ref="A986:C986"/>
    <mergeCell ref="A987:B987"/>
    <mergeCell ref="C987:C988"/>
    <mergeCell ref="A733:K733"/>
    <mergeCell ref="A748:K748"/>
    <mergeCell ref="A763:K763"/>
    <mergeCell ref="A773:C773"/>
    <mergeCell ref="A826:D826"/>
    <mergeCell ref="A827:A828"/>
    <mergeCell ref="H690:I690"/>
    <mergeCell ref="J690:K690"/>
    <mergeCell ref="A692:K692"/>
    <mergeCell ref="A709:K709"/>
    <mergeCell ref="A719:K719"/>
    <mergeCell ref="A726:K726"/>
    <mergeCell ref="G680:H680"/>
    <mergeCell ref="G681:H681"/>
    <mergeCell ref="G682:H682"/>
    <mergeCell ref="G683:H683"/>
    <mergeCell ref="A689:A691"/>
    <mergeCell ref="B689:B691"/>
    <mergeCell ref="C689:C691"/>
    <mergeCell ref="D689:K689"/>
    <mergeCell ref="D690:E690"/>
    <mergeCell ref="F690:G690"/>
    <mergeCell ref="G674:H674"/>
    <mergeCell ref="G675:H675"/>
    <mergeCell ref="G676:H676"/>
    <mergeCell ref="G677:H677"/>
    <mergeCell ref="G678:H678"/>
    <mergeCell ref="G679:H679"/>
    <mergeCell ref="A665:I665"/>
    <mergeCell ref="A666:I666"/>
    <mergeCell ref="A667:I667"/>
    <mergeCell ref="G668:H668"/>
    <mergeCell ref="B669:B683"/>
    <mergeCell ref="G669:H669"/>
    <mergeCell ref="G670:H670"/>
    <mergeCell ref="G671:H671"/>
    <mergeCell ref="G672:H672"/>
    <mergeCell ref="G673:H673"/>
    <mergeCell ref="A641:I641"/>
    <mergeCell ref="B642:B657"/>
    <mergeCell ref="A658:I658"/>
    <mergeCell ref="G659:I659"/>
    <mergeCell ref="B660:B664"/>
    <mergeCell ref="G660:I660"/>
    <mergeCell ref="G661:I661"/>
    <mergeCell ref="G662:I662"/>
    <mergeCell ref="G663:I663"/>
    <mergeCell ref="G664:I664"/>
    <mergeCell ref="A620:I620"/>
    <mergeCell ref="A621:I621"/>
    <mergeCell ref="A622:I622"/>
    <mergeCell ref="A623:I623"/>
    <mergeCell ref="B625:B639"/>
    <mergeCell ref="A640:I640"/>
    <mergeCell ref="A592:I592"/>
    <mergeCell ref="A593:I593"/>
    <mergeCell ref="A594:I594"/>
    <mergeCell ref="A595:I595"/>
    <mergeCell ref="B597:B618"/>
    <mergeCell ref="A619:I619"/>
    <mergeCell ref="C388:C391"/>
    <mergeCell ref="C517:C522"/>
    <mergeCell ref="C523:C524"/>
    <mergeCell ref="C525:C528"/>
    <mergeCell ref="C529:C532"/>
    <mergeCell ref="A591:I591"/>
    <mergeCell ref="C364:C367"/>
    <mergeCell ref="C368:C371"/>
    <mergeCell ref="C372:C375"/>
    <mergeCell ref="C376:C379"/>
    <mergeCell ref="C380:C383"/>
    <mergeCell ref="C384:C387"/>
    <mergeCell ref="A336:H336"/>
    <mergeCell ref="A340:H340"/>
    <mergeCell ref="C352:C355"/>
    <mergeCell ref="C356:C357"/>
    <mergeCell ref="C358:C359"/>
    <mergeCell ref="C360:C363"/>
    <mergeCell ref="B285:F285"/>
    <mergeCell ref="B286:F286"/>
    <mergeCell ref="B287:F287"/>
    <mergeCell ref="B288:F288"/>
    <mergeCell ref="A292:H292"/>
    <mergeCell ref="A294:H294"/>
    <mergeCell ref="A212:I212"/>
    <mergeCell ref="A222:I222"/>
    <mergeCell ref="A235:I235"/>
    <mergeCell ref="A263:I263"/>
    <mergeCell ref="B283:C283"/>
    <mergeCell ref="B284:G284"/>
    <mergeCell ref="A159:A160"/>
    <mergeCell ref="B159:B160"/>
    <mergeCell ref="A161:A162"/>
    <mergeCell ref="B161:B162"/>
    <mergeCell ref="A163:I163"/>
    <mergeCell ref="A211:I211"/>
    <mergeCell ref="B111:B117"/>
    <mergeCell ref="A119:H119"/>
    <mergeCell ref="B121:B140"/>
    <mergeCell ref="A142:I142"/>
    <mergeCell ref="A157:A158"/>
    <mergeCell ref="B157:B158"/>
    <mergeCell ref="A52:G52"/>
    <mergeCell ref="A53:H53"/>
    <mergeCell ref="B55:B74"/>
    <mergeCell ref="B78:B84"/>
    <mergeCell ref="A86:H86"/>
    <mergeCell ref="B88:B107"/>
    <mergeCell ref="G50:H50"/>
    <mergeCell ref="B9:B28"/>
    <mergeCell ref="B29:B49"/>
    <mergeCell ref="E2:F2"/>
    <mergeCell ref="A5:F5"/>
    <mergeCell ref="A6:F6"/>
    <mergeCell ref="A7:F7"/>
  </mergeCells>
  <printOptions/>
  <pageMargins left="0.75" right="0.75" top="1" bottom="1" header="0.5" footer="0.5"/>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Мусатов Сергей Константинович</Manager>
  <Company>ОАО "АРЗИЛ" (www.arzil.ru)</Company>
  <HyperlinkBase>http://georgievsk.info</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Запорная арматура</dc:title>
  <dc:subject>Прайс-лист</dc:subject>
  <dc:creator>Manager</dc:creator>
  <cp:keywords>АРЗИЛ Арматура Задвижки Фланец КОП Вентиль ПУ СППК</cp:keywords>
  <dc:description>Завод выпускает и реализует: задвижки клиновые литые фланцевые, устройства переключающие и блоки предохранительных клапанов с переключающими устройствами , затворы обратные (клапаны обратные поворотные), клапаны запорные (вентили), клапаны обратные подъемные. Все изделия сертифицированы Госстандартом РФ. Имеются разрешения Госгортехнадзора РФ, Ростехнадзора. Код ОКПО 07533604. Система менеджмента качества ОАО "АРЗИЛ" сертифицирована на соответствие требованиям ГОСТ Р ИСО 9001-2001 (МС ИСО 9001:2000).</dc:description>
  <cp:lastModifiedBy>Admin</cp:lastModifiedBy>
  <cp:lastPrinted>2012-03-27T07:30:13Z</cp:lastPrinted>
  <dcterms:created xsi:type="dcterms:W3CDTF">2005-03-15T05:31:55Z</dcterms:created>
  <dcterms:modified xsi:type="dcterms:W3CDTF">2013-06-06T09:35:05Z</dcterms:modified>
  <cp:category>ПГ "МАИР"</cp:category>
  <cp:version/>
  <cp:contentType/>
  <cp:contentStatus/>
</cp:coreProperties>
</file>